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8796"/>
  </bookViews>
  <sheets>
    <sheet name="ТОС" sheetId="8" r:id="rId1"/>
  </sheets>
  <definedNames>
    <definedName name="_xlnm.Print_Titles" localSheetId="0">ТОС!$22:$22</definedName>
    <definedName name="_xlnm.Print_Area" localSheetId="0">ТОС!$A$1:$AA$149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8" i="8" l="1"/>
  <c r="W88" i="8"/>
  <c r="X88" i="8"/>
  <c r="Y88" i="8"/>
  <c r="U88" i="8"/>
  <c r="V87" i="8"/>
  <c r="W87" i="8"/>
  <c r="X87" i="8"/>
  <c r="Y87" i="8"/>
  <c r="U87" i="8"/>
  <c r="V61" i="8"/>
  <c r="V60" i="8" s="1"/>
  <c r="W61" i="8"/>
  <c r="X61" i="8"/>
  <c r="Y61" i="8"/>
  <c r="Y60" i="8" s="1"/>
  <c r="U61" i="8"/>
  <c r="X60" i="8"/>
  <c r="Y76" i="8"/>
  <c r="X76" i="8"/>
  <c r="W76" i="8"/>
  <c r="V76" i="8"/>
  <c r="Y72" i="8"/>
  <c r="X72" i="8"/>
  <c r="W72" i="8"/>
  <c r="V72" i="8"/>
  <c r="Y68" i="8"/>
  <c r="X68" i="8"/>
  <c r="W68" i="8"/>
  <c r="V68" i="8"/>
  <c r="Y64" i="8"/>
  <c r="X64" i="8"/>
  <c r="W64" i="8"/>
  <c r="V64" i="8"/>
  <c r="Y62" i="8"/>
  <c r="X62" i="8"/>
  <c r="W62" i="8"/>
  <c r="W60" i="8" s="1"/>
  <c r="V62" i="8"/>
  <c r="U68" i="8"/>
  <c r="U76" i="8"/>
  <c r="U72" i="8"/>
  <c r="U64" i="8"/>
  <c r="U62" i="8" l="1"/>
  <c r="U60" i="8" s="1"/>
  <c r="U81" i="8"/>
  <c r="U86" i="8"/>
  <c r="U108" i="8"/>
  <c r="U119" i="8"/>
  <c r="U120" i="8"/>
  <c r="U140" i="8"/>
  <c r="U141" i="8"/>
  <c r="U107" i="8" s="1"/>
  <c r="U106" i="8" l="1"/>
  <c r="Z149" i="8"/>
  <c r="Z148" i="8"/>
  <c r="Z147" i="8"/>
  <c r="Z146" i="8"/>
  <c r="Z145" i="8"/>
  <c r="Z144" i="8"/>
  <c r="Z143" i="8"/>
  <c r="Z142" i="8"/>
  <c r="Y141" i="8"/>
  <c r="X141" i="8"/>
  <c r="W141" i="8"/>
  <c r="W107" i="8" s="1"/>
  <c r="V141" i="8"/>
  <c r="T141" i="8"/>
  <c r="Y140" i="8"/>
  <c r="Y106" i="8" s="1"/>
  <c r="X140" i="8"/>
  <c r="W140" i="8"/>
  <c r="V140" i="8"/>
  <c r="T140" i="8"/>
  <c r="T106" i="8" s="1"/>
  <c r="Z106" i="8" s="1"/>
  <c r="Z139" i="8"/>
  <c r="Z138" i="8"/>
  <c r="Z137" i="8"/>
  <c r="Z136" i="8"/>
  <c r="Z135" i="8"/>
  <c r="Z134" i="8"/>
  <c r="Z133" i="8"/>
  <c r="Z132" i="8"/>
  <c r="Z130" i="8"/>
  <c r="W130" i="8"/>
  <c r="Z129" i="8"/>
  <c r="Z128" i="8"/>
  <c r="Z127" i="8"/>
  <c r="Z126" i="8"/>
  <c r="Z125" i="8"/>
  <c r="Z124" i="8"/>
  <c r="Z123" i="8"/>
  <c r="Z122" i="8"/>
  <c r="Z121" i="8"/>
  <c r="Z120" i="8"/>
  <c r="Y120" i="8"/>
  <c r="X120" i="8"/>
  <c r="W120" i="8"/>
  <c r="V120" i="8"/>
  <c r="T120" i="8"/>
  <c r="Y119" i="8"/>
  <c r="X119" i="8"/>
  <c r="X106" i="8" s="1"/>
  <c r="W119" i="8"/>
  <c r="V119" i="8"/>
  <c r="T119" i="8"/>
  <c r="Z119" i="8" s="1"/>
  <c r="Z118" i="8"/>
  <c r="Z116" i="8"/>
  <c r="Z115" i="8"/>
  <c r="Z114" i="8"/>
  <c r="Z113" i="8"/>
  <c r="Z111" i="8"/>
  <c r="Z109" i="8"/>
  <c r="W109" i="8"/>
  <c r="Z108" i="8"/>
  <c r="Y108" i="8"/>
  <c r="X108" i="8"/>
  <c r="W108" i="8"/>
  <c r="V108" i="8"/>
  <c r="T108" i="8"/>
  <c r="Y107" i="8"/>
  <c r="X107" i="8"/>
  <c r="T107" i="8"/>
  <c r="W106" i="8"/>
  <c r="V106" i="8"/>
  <c r="Z105" i="8"/>
  <c r="Z104" i="8"/>
  <c r="Z103" i="8"/>
  <c r="Z102" i="8"/>
  <c r="Z100" i="8"/>
  <c r="Z99" i="8"/>
  <c r="Z98" i="8"/>
  <c r="Z97" i="8"/>
  <c r="Z96" i="8"/>
  <c r="Z95" i="8"/>
  <c r="Z86" i="8" s="1"/>
  <c r="Z94" i="8"/>
  <c r="Z93" i="8"/>
  <c r="Z92" i="8"/>
  <c r="Z91" i="8"/>
  <c r="Z90" i="8"/>
  <c r="Z89" i="8"/>
  <c r="Y86" i="8"/>
  <c r="X86" i="8"/>
  <c r="W86" i="8"/>
  <c r="V86" i="8"/>
  <c r="T86" i="8"/>
  <c r="Z85" i="8"/>
  <c r="Z84" i="8"/>
  <c r="Z83" i="8"/>
  <c r="Z82" i="8"/>
  <c r="Y81" i="8"/>
  <c r="X81" i="8"/>
  <c r="W81" i="8"/>
  <c r="V81" i="8"/>
  <c r="Z81" i="8" s="1"/>
  <c r="T81" i="8"/>
  <c r="Z80" i="8"/>
  <c r="Z78" i="8"/>
  <c r="Z77" i="8"/>
  <c r="Z76" i="8"/>
  <c r="Z74" i="8"/>
  <c r="Z73" i="8"/>
  <c r="Z72" i="8"/>
  <c r="Z70" i="8"/>
  <c r="Z69" i="8"/>
  <c r="Z68" i="8"/>
  <c r="Z66" i="8"/>
  <c r="Z65" i="8"/>
  <c r="Z64" i="8"/>
  <c r="Z62" i="8"/>
  <c r="Z61" i="8"/>
  <c r="T61" i="8"/>
  <c r="Z60" i="8"/>
  <c r="Z58" i="8"/>
  <c r="Z57" i="8"/>
  <c r="Z56" i="8"/>
  <c r="Z55" i="8"/>
  <c r="Z54" i="8"/>
  <c r="Z53" i="8"/>
  <c r="Z52" i="8"/>
  <c r="Z51" i="8"/>
  <c r="Y50" i="8"/>
  <c r="X50" i="8"/>
  <c r="W50" i="8"/>
  <c r="V50" i="8"/>
  <c r="U50" i="8"/>
  <c r="T50" i="8"/>
  <c r="Z50" i="8" s="1"/>
  <c r="Y49" i="8"/>
  <c r="X49" i="8"/>
  <c r="X45" i="8" s="1"/>
  <c r="W49" i="8"/>
  <c r="W45" i="8" s="1"/>
  <c r="V49" i="8"/>
  <c r="U49" i="8"/>
  <c r="T49" i="8"/>
  <c r="Z49" i="8" s="1"/>
  <c r="Z48" i="8"/>
  <c r="Y47" i="8"/>
  <c r="X47" i="8"/>
  <c r="W47" i="8"/>
  <c r="V47" i="8"/>
  <c r="U47" i="8"/>
  <c r="T47" i="8"/>
  <c r="Z46" i="8"/>
  <c r="Y45" i="8"/>
  <c r="V45" i="8"/>
  <c r="V23" i="8" s="1"/>
  <c r="U45" i="8"/>
  <c r="Z44" i="8"/>
  <c r="Z43" i="8"/>
  <c r="Z42" i="8"/>
  <c r="Z41" i="8"/>
  <c r="Z40" i="8"/>
  <c r="Z39" i="8"/>
  <c r="Z38" i="8"/>
  <c r="Z37" i="8"/>
  <c r="Y36" i="8"/>
  <c r="X36" i="8"/>
  <c r="W36" i="8"/>
  <c r="V36" i="8"/>
  <c r="U36" i="8"/>
  <c r="T36" i="8"/>
  <c r="Z36" i="8" s="1"/>
  <c r="Y35" i="8"/>
  <c r="Y30" i="8" s="1"/>
  <c r="Y23" i="8" s="1"/>
  <c r="X35" i="8"/>
  <c r="W35" i="8"/>
  <c r="W30" i="8" s="1"/>
  <c r="V35" i="8"/>
  <c r="U35" i="8"/>
  <c r="Z35" i="8" s="1"/>
  <c r="Z30" i="8" s="1"/>
  <c r="T35" i="8"/>
  <c r="Z33" i="8"/>
  <c r="Z31" i="8"/>
  <c r="X30" i="8"/>
  <c r="V30" i="8"/>
  <c r="T30" i="8"/>
  <c r="T23" i="8" s="1"/>
  <c r="T27" i="8"/>
  <c r="W23" i="8" l="1"/>
  <c r="X23" i="8"/>
  <c r="U30" i="8"/>
  <c r="U23" i="8" s="1"/>
  <c r="Z23" i="8" s="1"/>
  <c r="Z140" i="8"/>
  <c r="Z47" i="8"/>
  <c r="Z141" i="8"/>
  <c r="V107" i="8"/>
  <c r="Z107" i="8" s="1"/>
  <c r="Z87" i="8"/>
  <c r="Z88" i="8"/>
  <c r="Z45" i="8"/>
</calcChain>
</file>

<file path=xl/sharedStrings.xml><?xml version="1.0" encoding="utf-8"?>
<sst xmlns="http://schemas.openxmlformats.org/spreadsheetml/2006/main" count="774" uniqueCount="138">
  <si>
    <t>«Приложение 1</t>
  </si>
  <si>
    <t>к муниципальной программе города Твери</t>
  </si>
  <si>
    <t>«Развитие территориального общественного самоуправления в городе Твери »</t>
  </si>
  <si>
    <t>на 2024- 2029 годы</t>
  </si>
  <si>
    <r>
      <rPr>
        <b/>
        <sz val="14"/>
        <rFont val="Times New Roman"/>
        <charset val="204"/>
      </rPr>
      <t xml:space="preserve">Характеристика </t>
    </r>
    <r>
      <rPr>
        <b/>
        <sz val="14"/>
        <rFont val="Times New Roman"/>
        <charset val="204"/>
      </rPr>
      <t>муниципальной программы города Твери</t>
    </r>
  </si>
  <si>
    <t>«Развитие территориального общественного самоуправления в городе Твери» на 2024-2029 годы</t>
  </si>
  <si>
    <r>
      <rPr>
        <sz val="12"/>
        <rFont val="Times New Roman"/>
        <charset val="204"/>
      </rPr>
      <t>Ответственный исполнитель муниципальной программы города Твери: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>Администрация города Твери</t>
    </r>
  </si>
  <si>
    <t>Принятые обозначения и сокращения:</t>
  </si>
  <si>
    <t>ТОС - территориальное общественное самоуправление</t>
  </si>
  <si>
    <t>Код бюджетной классификации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</si>
  <si>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</si>
  <si>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измере-ния</t>
  </si>
  <si>
    <t>Годы реализации программы</t>
  </si>
  <si>
    <t>Целевое (суммарное) значение показателя</t>
  </si>
  <si>
    <t>код исполни-теля про-граммы</t>
  </si>
  <si>
    <t>раз-дел</t>
  </si>
  <si>
    <t>под-раз-дел</t>
  </si>
  <si>
    <t>классификация целевой статьи расходов бюджета</t>
  </si>
  <si>
    <t>значение</t>
  </si>
  <si>
    <t>год дости-жения</t>
  </si>
  <si>
    <t>Муниципальная программа, всего</t>
  </si>
  <si>
    <t>тыс. рублей</t>
  </si>
  <si>
    <r>
      <rPr>
        <b/>
        <sz val="12"/>
        <rFont val="Times New Roman"/>
        <charset val="204"/>
      </rPr>
      <t xml:space="preserve">Цель </t>
    </r>
    <r>
      <rPr>
        <sz val="12"/>
        <rFont val="Times New Roman"/>
        <charset val="204"/>
      </rPr>
      <t>«Увеличение гражданской активности населения города Твери посредством развития и совершенствования системы ТОС, основанной на принципе широкого общественного участия граждан в осуществлении собственных инициатив по вопросам местного значения»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</si>
  <si>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«Индекс повседневной гражданской активности в городе Твери» </t>
    </r>
  </si>
  <si>
    <t>единиц</t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</si>
  <si>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 xml:space="preserve">«Доля населения, проживающего на территории города Твери, на которой осуществляется ТОС» </t>
    </r>
  </si>
  <si>
    <t>%</t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</si>
  <si>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 xml:space="preserve">«Доля доходов местного бюджета, распределяемых с участием ТОС» </t>
    </r>
  </si>
  <si>
    <t>Вспомогательная строка: общий объем доходов бюджета города Твери</t>
  </si>
  <si>
    <t>скрыть строку</t>
  </si>
  <si>
    <t>Вспомогательная строка: объем субвенций бюджета города Твери</t>
  </si>
  <si>
    <t xml:space="preserve">Задача 1 «Увеличение количества органов ТОС» </t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</si>
  <si>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уставов ТОС, зарегистрированных в реестре Тверской городской Думы»</t>
    </r>
  </si>
  <si>
    <r>
      <rPr>
        <b/>
        <sz val="12"/>
        <rFont val="Times New Roman"/>
        <charset val="204"/>
      </rPr>
      <t xml:space="preserve">Административное мероприятие 1.01 </t>
    </r>
    <r>
      <rPr>
        <sz val="12"/>
        <rFont val="Times New Roman"/>
        <charset val="204"/>
      </rPr>
      <t>«Организация инициативных групп  граждан для создания новых органов ТОС»</t>
    </r>
  </si>
  <si>
    <t>да-1
нет-0</t>
  </si>
  <si>
    <r>
      <rPr>
        <b/>
        <sz val="12"/>
        <rFont val="Times New Roman"/>
        <charset val="204"/>
      </rPr>
      <t>Показатель 1</t>
    </r>
    <r>
      <rPr>
        <sz val="12"/>
        <rFont val="Times New Roman"/>
        <charset val="204"/>
      </rPr>
      <t xml:space="preserve"> «Количество вновь созданных органов ТОС»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</si>
  <si>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населения, проживающего на территории города Твери, на которой осуществляется ТОС»</t>
    </r>
  </si>
  <si>
    <t>человек</t>
  </si>
  <si>
    <t>0</t>
  </si>
  <si>
    <t>2</t>
  </si>
  <si>
    <t>4</t>
  </si>
  <si>
    <t>1</t>
  </si>
  <si>
    <t>3</t>
  </si>
  <si>
    <t>9</t>
  </si>
  <si>
    <r>
      <rPr>
        <b/>
        <sz val="12"/>
        <rFont val="Times New Roman"/>
        <charset val="204"/>
      </rPr>
      <t xml:space="preserve">Мероприятие 1.02 </t>
    </r>
    <r>
      <rPr>
        <sz val="12"/>
        <rFont val="Times New Roman"/>
        <charset val="204"/>
      </rPr>
      <t>«Закупка расходных материалов для проведения собраний граждан»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</si>
  <si>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собраний граждан, проведенных в городе Твери»</t>
    </r>
  </si>
  <si>
    <r>
      <rPr>
        <b/>
        <sz val="12"/>
        <rFont val="Times New Roman"/>
        <charset val="204"/>
      </rPr>
      <t xml:space="preserve">Мероприятие 1.02 </t>
    </r>
    <r>
      <rPr>
        <sz val="12"/>
        <rFont val="Times New Roman"/>
        <charset val="204"/>
      </rPr>
      <t xml:space="preserve">«Закупка расходных материалов для проведения собраний граждан» 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</si>
  <si>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проведенных собраний на территории Заволжского района»</t>
    </r>
  </si>
  <si>
    <r>
      <rPr>
        <b/>
        <sz val="12"/>
        <rFont val="Times New Roman"/>
        <charset val="204"/>
      </rPr>
      <t>Мероприятие 1.02</t>
    </r>
    <r>
      <rPr>
        <sz val="12"/>
        <rFont val="Times New Roman"/>
        <charset val="204"/>
      </rPr>
      <t xml:space="preserve"> «Закупка расходных материалов для проведения собраний граждан»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</si>
  <si>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собраний на территории Пролетарского района»</t>
    </r>
  </si>
  <si>
    <t>5</t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</si>
  <si>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собраний на территории Московского района»</t>
    </r>
  </si>
  <si>
    <t>6</t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</si>
  <si>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собраний на территории Центрального района»</t>
    </r>
  </si>
  <si>
    <t xml:space="preserve">Задача 2 «Расширение участия органов ТОС в социально-экономическом развитии города Твери» </t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</si>
  <si>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«Объем расходов местного бюджета, распределенных на проекты, инициированные ТОС, поддержку в отчетном году ТОС и на проекты, реализуемые в отчетном году ТОС» 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</si>
  <si>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членов ТОС, получивших поздравления в связи с юбилейными и памятными датами»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</si>
  <si>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 xml:space="preserve">«Численность граждан, обратившихся в органы местного самоуправления в отчетном году» </t>
    </r>
  </si>
  <si>
    <r>
      <rPr>
        <b/>
        <sz val="12"/>
        <rFont val="Times New Roman"/>
        <charset val="204"/>
      </rPr>
      <t xml:space="preserve">Мероприятие 2.01 </t>
    </r>
    <r>
      <rPr>
        <sz val="12"/>
        <rFont val="Times New Roman"/>
        <charset val="204"/>
      </rPr>
      <t>«Приобретение расходных материалов и поощрение участников районных конкурсов по благоустройству территорий»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</si>
  <si>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«Количество проведенных конкурсов по благоустройству территорий» 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</si>
  <si>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 xml:space="preserve">«Количество проведенных конкурсов по благоустройству  территорий в Заволжском районе </t>
    </r>
    <r>
      <rPr>
        <sz val="12"/>
        <rFont val="Times New Roman"/>
        <charset val="204"/>
      </rPr>
      <t xml:space="preserve">» 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</si>
  <si>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конкурсов по благоустройству  территорий в Пролетарском районе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 xml:space="preserve">» 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</si>
  <si>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конкурсов по благоустройству  территорий в Московском районе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>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</si>
  <si>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конкурсов по благоустройству  территорий в Центральном районе</t>
    </r>
    <r>
      <rPr>
        <sz val="12"/>
        <rFont val="Times New Roman"/>
        <charset val="204"/>
      </rPr>
      <t xml:space="preserve">» </t>
    </r>
  </si>
  <si>
    <r>
      <rPr>
        <b/>
        <sz val="12"/>
        <rFont val="Times New Roman"/>
        <charset val="204"/>
      </rPr>
      <t xml:space="preserve">Административное мероприятие 2.02 </t>
    </r>
    <r>
      <rPr>
        <sz val="12"/>
        <rFont val="Times New Roman"/>
        <charset val="204"/>
      </rPr>
      <t>«Участие в областных и муниципальных конкурсах по благоустройству дворовых территорий»</t>
    </r>
  </si>
  <si>
    <r>
      <rPr>
        <b/>
        <sz val="12"/>
        <rFont val="Times New Roman"/>
        <charset val="204"/>
      </rPr>
      <t>Показатель 1</t>
    </r>
    <r>
      <rPr>
        <sz val="12"/>
        <rFont val="Times New Roman"/>
        <charset val="204"/>
      </rPr>
      <t xml:space="preserve"> «Общее количество поданных заявок »</t>
    </r>
  </si>
  <si>
    <r>
      <rPr>
        <b/>
        <sz val="12"/>
        <rFont val="Times New Roman"/>
        <charset val="204"/>
      </rPr>
      <t>Показатель 2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инициатив»</t>
    </r>
  </si>
  <si>
    <r>
      <rPr>
        <b/>
        <sz val="12"/>
        <rFont val="Times New Roman"/>
        <charset val="204"/>
      </rPr>
      <t>Показатель 3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города Твери»</t>
    </r>
  </si>
  <si>
    <r>
      <rPr>
        <b/>
        <sz val="12"/>
        <rFont val="Times New Roman"/>
        <charset val="204"/>
      </rPr>
      <t>Показатель 4</t>
    </r>
    <r>
      <rPr>
        <sz val="12"/>
        <rFont val="Times New Roman"/>
        <charset val="204"/>
      </rPr>
      <t xml:space="preserve"> «Количество поданных заявок от администрации Заволжского района»</t>
    </r>
  </si>
  <si>
    <r>
      <rPr>
        <b/>
        <sz val="12"/>
        <rFont val="Times New Roman"/>
        <charset val="204"/>
      </rPr>
      <t>Показатель 5</t>
    </r>
    <r>
      <rPr>
        <sz val="12"/>
        <rFont val="Times New Roman"/>
        <charset val="204"/>
      </rPr>
      <t xml:space="preserve"> «Количество дворовых территорий,благоустраиваемых по программе поддержки местных инициатив в Заволжском районе»</t>
    </r>
  </si>
  <si>
    <r>
      <rPr>
        <b/>
        <sz val="12"/>
        <rFont val="Times New Roman"/>
        <charset val="204"/>
      </rPr>
      <t>Показатель 6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Заволжского района»</t>
    </r>
  </si>
  <si>
    <r>
      <rPr>
        <b/>
        <sz val="12"/>
        <rFont val="Times New Roman"/>
        <charset val="204"/>
      </rPr>
      <t>Показатель 7</t>
    </r>
    <r>
      <rPr>
        <sz val="12"/>
        <rFont val="Times New Roman"/>
        <charset val="204"/>
      </rPr>
      <t xml:space="preserve"> «Количество поданных заявок от администрации Пролетарского района»</t>
    </r>
  </si>
  <si>
    <r>
      <rPr>
        <b/>
        <sz val="12"/>
        <rFont val="Times New Roman"/>
        <charset val="204"/>
      </rPr>
      <t>Показатель 8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 в Пролетарском районе»</t>
    </r>
  </si>
  <si>
    <r>
      <rPr>
        <b/>
        <sz val="12"/>
        <rFont val="Times New Roman"/>
        <charset val="204"/>
      </rPr>
      <t>Показатель 9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Пролетарского района»</t>
    </r>
  </si>
  <si>
    <r>
      <rPr>
        <b/>
        <sz val="12"/>
        <rFont val="Times New Roman"/>
        <charset val="204"/>
      </rPr>
      <t>Показатель 10</t>
    </r>
    <r>
      <rPr>
        <sz val="12"/>
        <rFont val="Times New Roman"/>
        <charset val="204"/>
      </rPr>
      <t xml:space="preserve"> «Количество поданных заявок от администрации Московского района»</t>
    </r>
  </si>
  <si>
    <r>
      <rPr>
        <b/>
        <sz val="12"/>
        <rFont val="Times New Roman"/>
        <charset val="204"/>
      </rPr>
      <t>Показатель 11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 в Московском районе»</t>
    </r>
  </si>
  <si>
    <r>
      <rPr>
        <b/>
        <sz val="12"/>
        <rFont val="Times New Roman"/>
        <charset val="204"/>
      </rPr>
      <t>Показатель 12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Московского района»</t>
    </r>
  </si>
  <si>
    <r>
      <rPr>
        <b/>
        <sz val="12"/>
        <rFont val="Times New Roman"/>
        <charset val="204"/>
      </rPr>
      <t>Показатель 13</t>
    </r>
    <r>
      <rPr>
        <sz val="12"/>
        <rFont val="Times New Roman"/>
        <charset val="204"/>
      </rPr>
      <t xml:space="preserve"> «Количество поданных заявок от администрации Центрального района»</t>
    </r>
  </si>
  <si>
    <r>
      <rPr>
        <b/>
        <sz val="12"/>
        <rFont val="Times New Roman"/>
        <charset val="204"/>
      </rPr>
      <t>Показатель 14</t>
    </r>
    <r>
      <rPr>
        <sz val="12"/>
        <rFont val="Times New Roman"/>
        <charset val="204"/>
      </rPr>
      <t xml:space="preserve"> «Количество дворовых территорий, благоустраиваемых по программе поддержки местных инициатив в Центральном районе»</t>
    </r>
  </si>
  <si>
    <r>
      <rPr>
        <b/>
        <sz val="12"/>
        <rFont val="Times New Roman"/>
        <charset val="204"/>
      </rPr>
      <t>Показатель 15</t>
    </r>
    <r>
      <rPr>
        <sz val="12"/>
        <rFont val="Times New Roman"/>
        <charset val="204"/>
      </rPr>
      <t xml:space="preserve"> «Количество  территорий, благоустраиваемых в рамках инициативных проектов на территории Центрального района»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</si>
  <si>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публикаций в СМИ, освещающих деятельность ТОС»</t>
    </r>
  </si>
  <si>
    <r>
      <rPr>
        <b/>
        <sz val="12"/>
        <rFont val="Times New Roman"/>
        <charset val="204"/>
      </rPr>
      <t xml:space="preserve">Мероприятие 2.04 </t>
    </r>
    <r>
      <rPr>
        <sz val="12"/>
        <rFont val="Times New Roman"/>
        <charset val="204"/>
      </rPr>
      <t>«Поздравления активистов ТОС в связи с юбилейными и памятными датами»</t>
    </r>
  </si>
  <si>
    <r>
      <rPr>
        <b/>
        <sz val="12"/>
        <rFont val="Times New Roman"/>
        <charset val="204"/>
      </rPr>
      <t>Показатель 1 «</t>
    </r>
    <r>
      <rPr>
        <sz val="12"/>
        <rFont val="Times New Roman"/>
        <charset val="204"/>
      </rPr>
      <t>Количество членов ТОС, получивших поздравления в Заволжском районе»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</si>
  <si>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членов ТОС, получивших поздравления в Пролетарском районе»</t>
    </r>
  </si>
  <si>
    <r>
      <rPr>
        <b/>
        <sz val="12"/>
        <rFont val="Times New Roman"/>
        <charset val="204"/>
      </rPr>
      <t>Показатель 3 «</t>
    </r>
    <r>
      <rPr>
        <sz val="12"/>
        <rFont val="Times New Roman"/>
        <charset val="204"/>
      </rPr>
      <t>Количество членов ТОС, получивших поздравления в Московском районе»</t>
    </r>
  </si>
  <si>
    <r>
      <rPr>
        <b/>
        <sz val="12"/>
        <rFont val="Times New Roman"/>
        <charset val="204"/>
      </rPr>
      <t>Показатель 4 «</t>
    </r>
    <r>
      <rPr>
        <sz val="12"/>
        <rFont val="Times New Roman"/>
        <charset val="204"/>
      </rPr>
      <t>Количество членов ТОС, получивших поздравления в Центральном районе»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</si>
  <si>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проведенных культурно-массовых мероприятий»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</si>
  <si>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участников культурно-массовых мероприятий»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</si>
  <si>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культурно-массовых мероприятий на территории Заволжского района»</t>
    </r>
  </si>
  <si>
    <r>
      <rPr>
        <b/>
        <sz val="12"/>
        <rFont val="Times New Roman"/>
        <charset val="204"/>
      </rPr>
      <t>Показатель 4 «</t>
    </r>
    <r>
      <rPr>
        <sz val="12"/>
        <rFont val="Times New Roman"/>
        <charset val="204"/>
      </rPr>
      <t>Количество участников культурно-массовых мероприятий в Заволжском районе»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</si>
  <si>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культурно-массовых мероприятий на территории Пролетарского района»</t>
    </r>
  </si>
  <si>
    <r>
      <rPr>
        <b/>
        <sz val="12"/>
        <rFont val="Times New Roman"/>
        <charset val="204"/>
      </rPr>
      <t>Показатель 6 «</t>
    </r>
    <r>
      <rPr>
        <sz val="12"/>
        <rFont val="Times New Roman"/>
        <charset val="204"/>
      </rPr>
      <t>Количество участников культурно-массовых мероприятий</t>
    </r>
    <r>
      <rPr>
        <sz val="12"/>
        <color rgb="FF00B0F0"/>
        <rFont val="Times New Roman"/>
        <charset val="204"/>
      </rPr>
      <t xml:space="preserve"> </t>
    </r>
    <r>
      <rPr>
        <sz val="12"/>
        <rFont val="Times New Roman"/>
        <charset val="204"/>
      </rPr>
      <t>в Пролетарском районе»</t>
    </r>
  </si>
  <si>
    <r>
      <rPr>
        <b/>
        <sz val="12"/>
        <rFont val="Times New Roman"/>
        <charset val="204"/>
      </rPr>
      <t xml:space="preserve">Показатель 7 </t>
    </r>
    <r>
      <rPr>
        <sz val="12"/>
        <rFont val="Times New Roman"/>
        <charset val="204"/>
      </rPr>
      <t>«Количество проведенных культурно-массовых мероприятий  на территории Московского района»</t>
    </r>
  </si>
  <si>
    <r>
      <rPr>
        <b/>
        <sz val="12"/>
        <rFont val="Times New Roman"/>
        <charset val="204"/>
      </rPr>
      <t>Показатель 8 «</t>
    </r>
    <r>
      <rPr>
        <sz val="12"/>
        <rFont val="Times New Roman"/>
        <charset val="204"/>
      </rPr>
      <t>Количество участников культурно-массовых мероприятий в Московском районе»</t>
    </r>
  </si>
  <si>
    <r>
      <rPr>
        <b/>
        <sz val="12"/>
        <rFont val="Times New Roman"/>
        <charset val="204"/>
      </rPr>
      <t xml:space="preserve">Показатель  9 </t>
    </r>
    <r>
      <rPr>
        <sz val="12"/>
        <rFont val="Times New Roman"/>
        <charset val="204"/>
      </rPr>
      <t>«Количество культурно-массовых мероприятий на территории Центрального района»</t>
    </r>
  </si>
  <si>
    <r>
      <rPr>
        <b/>
        <sz val="12"/>
        <rFont val="Times New Roman"/>
        <charset val="204"/>
      </rPr>
      <t>Показатель 10 «</t>
    </r>
    <r>
      <rPr>
        <sz val="12"/>
        <rFont val="Times New Roman"/>
        <charset val="204"/>
      </rPr>
      <t>Количество участников культурно-массовых мероприятий в Центральном районе»</t>
    </r>
  </si>
  <si>
    <r>
      <rPr>
        <b/>
        <sz val="12"/>
        <rFont val="Times New Roman"/>
        <charset val="204"/>
      </rPr>
      <t xml:space="preserve">Административное мероприятие 2.06 </t>
    </r>
    <r>
      <rPr>
        <sz val="12"/>
        <rFont val="Times New Roman"/>
        <charset val="204"/>
      </rPr>
      <t>«Предоставление муниципальных помещений для проведения мероприятий с участием ТОС»</t>
    </r>
  </si>
  <si>
    <r>
      <rPr>
        <b/>
        <sz val="12"/>
        <rFont val="Times New Roman"/>
        <charset val="204"/>
      </rPr>
      <t>Показатель 1 «</t>
    </r>
    <r>
      <rPr>
        <sz val="12"/>
        <rFont val="Times New Roman"/>
        <charset val="204"/>
      </rPr>
      <t>Количество проведенных мероприятий на территории Заволжского района»</t>
    </r>
  </si>
  <si>
    <r>
      <rPr>
        <b/>
        <sz val="12"/>
        <rFont val="Times New Roman"/>
        <charset val="204"/>
      </rPr>
      <t>Показатель 2 «</t>
    </r>
    <r>
      <rPr>
        <sz val="12"/>
        <rFont val="Times New Roman"/>
        <charset val="204"/>
      </rPr>
      <t>Количество проведенных мероприятий на территории Пролетарского района»</t>
    </r>
  </si>
  <si>
    <r>
      <rPr>
        <b/>
        <sz val="12"/>
        <rFont val="Times New Roman"/>
        <charset val="204"/>
      </rPr>
      <t>Показатель 3 «</t>
    </r>
    <r>
      <rPr>
        <sz val="12"/>
        <rFont val="Times New Roman"/>
        <charset val="204"/>
      </rPr>
      <t>Количество проведенных мероприятий на территории Московского района»</t>
    </r>
  </si>
  <si>
    <r>
      <rPr>
        <b/>
        <sz val="12"/>
        <rFont val="Times New Roman"/>
        <charset val="204"/>
      </rPr>
      <t>Показатель 4 «</t>
    </r>
    <r>
      <rPr>
        <sz val="12"/>
        <rFont val="Times New Roman"/>
        <charset val="204"/>
      </rPr>
      <t>Количество проведенных мероприятий на территории Центрального района»</t>
    </r>
  </si>
  <si>
    <t>Задача 3 «Расширение взаимодействия органов ТОС с органами местного самоуправления»</t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</si>
  <si>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мероприятий, проведенных Администрацией города Твери с участием жителей»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</si>
  <si>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 xml:space="preserve">«Количество встреч актива ТОС с депутатами Тверской городской Думы» 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</si>
  <si>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«Участие избирателей в муниципальных выборах депутатов представительного органа муниципального образования»</t>
    </r>
  </si>
  <si>
    <t xml:space="preserve"> - </t>
  </si>
  <si>
    <r>
      <rPr>
        <b/>
        <sz val="12"/>
        <rFont val="Times New Roman"/>
        <charset val="204"/>
      </rPr>
      <t xml:space="preserve">Административное мероприятие 3.01 </t>
    </r>
    <r>
      <rPr>
        <sz val="12"/>
        <rFont val="Times New Roman"/>
        <charset val="204"/>
      </rPr>
      <t>«Проведение общественных обсуждений с участием жителей города Твери 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</si>
  <si>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жителей города Твери, принявших участие в общественных обсуждениях»</t>
    </r>
  </si>
  <si>
    <r>
      <rPr>
        <b/>
        <sz val="12"/>
        <rFont val="Times New Roman"/>
        <charset val="204"/>
      </rPr>
      <t xml:space="preserve">Административное мероприятие 3.02 </t>
    </r>
    <r>
      <rPr>
        <sz val="12"/>
        <rFont val="Times New Roman"/>
        <charset val="204"/>
      </rPr>
      <t>«Проведение встреч актива с депутатами Тверской городской Думы»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</si>
  <si>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проведенных встреч в Заволжском районе»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</si>
  <si>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«Количество проведенных встреч в Пролетарском районе»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</si>
  <si>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«Количество проведенных встреч в Московском районе»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</si>
  <si>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«Количество проведенных встреч в Центральном районе»</t>
    </r>
  </si>
  <si>
    <r>
      <rPr>
        <b/>
        <sz val="12"/>
        <rFont val="Times New Roman"/>
        <charset val="204"/>
      </rPr>
      <t xml:space="preserve">Административное мероприятие 3.03 </t>
    </r>
    <r>
      <rPr>
        <sz val="12"/>
        <rFont val="Times New Roman"/>
        <charset val="204"/>
      </rPr>
      <t>«Проведение заседаний общественного совета по вопросам территориального общественного самоуправления при администрации города Твери»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</si>
  <si>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>«Количество проведенных заседаний»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</si>
  <si>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«Количество проведенных заседаний в Центральном районе»</t>
    </r>
  </si>
  <si>
    <r>
      <rPr>
        <b/>
        <sz val="12"/>
        <rFont val="Times New Roman"/>
        <charset val="204"/>
      </rPr>
      <t xml:space="preserve">Административное мероприятие 3.05 </t>
    </r>
    <r>
      <rPr>
        <sz val="12"/>
        <rFont val="Times New Roman"/>
        <charset val="204"/>
      </rPr>
      <t>«Проведение муниципальных выборов, по итогам которых было избрано не менее 2/3 от установленной численности депутатов»</t>
    </r>
  </si>
  <si>
    <r>
      <rPr>
        <b/>
        <sz val="12"/>
        <rFont val="Times New Roman"/>
        <charset val="204"/>
      </rPr>
      <t xml:space="preserve">Показатель 1 </t>
    </r>
    <r>
      <rPr>
        <sz val="12"/>
        <rFont val="Times New Roman"/>
        <charset val="204"/>
      </rPr>
      <t xml:space="preserve">«Численность избирателей, принявших участие в </t>
    </r>
    <r>
      <rPr>
        <sz val="12"/>
        <color rgb="FFFF0000"/>
        <rFont val="Times New Roman"/>
        <charset val="204"/>
      </rPr>
      <t xml:space="preserve"> </t>
    </r>
    <r>
      <rPr>
        <sz val="12"/>
        <rFont val="Times New Roman"/>
        <charset val="204"/>
      </rPr>
      <t>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</si>
  <si>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2 </t>
    </r>
    <r>
      <rPr>
        <sz val="12"/>
        <rFont val="Times New Roman"/>
        <charset val="204"/>
      </rPr>
      <t>«Численность граждан, зарегистрированных по месту жительства в границах муниципального образования города Твери, обладающих активным избирательным правом на день проведения муниципальных выборов»</t>
    </r>
  </si>
  <si>
    <r>
      <rPr>
        <b/>
        <sz val="12"/>
        <rFont val="Times New Roman"/>
        <charset val="204"/>
      </rPr>
      <t xml:space="preserve">Показатель 3 </t>
    </r>
    <r>
      <rPr>
        <sz val="12"/>
        <rFont val="Times New Roman"/>
        <charset val="204"/>
      </rPr>
      <t>«Численность избирателей в Заволжском районе, принявших участие в 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</si>
  <si>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4 </t>
    </r>
    <r>
      <rPr>
        <sz val="12"/>
        <rFont val="Times New Roman"/>
        <charset val="204"/>
      </rPr>
      <t>«Численность избирателей в Пролетарском районе, принявших участие в  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</si>
  <si>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5 </t>
    </r>
    <r>
      <rPr>
        <sz val="12"/>
        <rFont val="Times New Roman"/>
        <charset val="204"/>
      </rPr>
      <t>«Численность избирателей в Московском районе, принявших участие в  муниципальных выборах (явка избирателей)»</t>
    </r>
  </si>
  <si>
    <r>
      <rPr>
        <b/>
        <sz val="12"/>
        <rFont val="Times New Roman"/>
        <charset val="204"/>
      </rPr>
      <t xml:space="preserve">Показатель 6 </t>
    </r>
    <r>
      <rPr>
        <sz val="12"/>
        <rFont val="Times New Roman"/>
        <charset val="204"/>
      </rPr>
      <t>«Численность избирателей в Центральном районе, принявших участие в  муниципальных выборах (явка избирателей)»</t>
    </r>
  </si>
  <si>
    <t xml:space="preserve">«Развитие территориального общественного самоуправления в городе Твери» на 2024-2029 годы» </t>
  </si>
  <si>
    <r>
      <t xml:space="preserve">Административное мероприятие 2.03 </t>
    </r>
    <r>
      <rPr>
        <sz val="12"/>
        <rFont val="Times New Roman"/>
        <family val="1"/>
        <charset val="204"/>
      </rPr>
      <t>«Освещение деятельности ТОС в СМИ»</t>
    </r>
  </si>
  <si>
    <r>
      <t xml:space="preserve">Мероприятие 2.05 </t>
    </r>
    <r>
      <rPr>
        <sz val="12"/>
        <rFont val="Times New Roman"/>
        <family val="1"/>
        <charset val="204"/>
      </rPr>
      <t>«Обеспечение и проведение  культурно-массовых мероприятий с участием активистов ТОС»</t>
    </r>
  </si>
  <si>
    <r>
      <t xml:space="preserve">Мероприятие 3.04 </t>
    </r>
    <r>
      <rPr>
        <sz val="12"/>
        <rFont val="Times New Roman"/>
        <family val="1"/>
        <charset val="204"/>
      </rPr>
      <t>«Обеспечение и проведение  заседаний общественных советов по вопросам территориального общественного самоуправления при администрациях районов города Твери»</t>
    </r>
  </si>
  <si>
    <r>
      <t xml:space="preserve">Показатель 1 </t>
    </r>
    <r>
      <rPr>
        <sz val="12"/>
        <rFont val="Times New Roman"/>
        <family val="1"/>
        <charset val="204"/>
      </rPr>
      <t>«Количество проведенных заседаний»</t>
    </r>
  </si>
  <si>
    <r>
      <t xml:space="preserve">Показатель 2 </t>
    </r>
    <r>
      <rPr>
        <sz val="12"/>
        <rFont val="Times New Roman"/>
        <family val="1"/>
        <charset val="204"/>
      </rPr>
      <t>«Количество проведенных заседаний в Заволжском районе»</t>
    </r>
  </si>
  <si>
    <r>
      <t xml:space="preserve">Показатель 3 </t>
    </r>
    <r>
      <rPr>
        <sz val="12"/>
        <rFont val="Times New Roman"/>
        <family val="1"/>
        <charset val="204"/>
      </rPr>
      <t>«Количество проведенных заседаний в Пролетарском районе»</t>
    </r>
  </si>
  <si>
    <r>
      <t xml:space="preserve">Показатель 4 </t>
    </r>
    <r>
      <rPr>
        <sz val="12"/>
        <rFont val="Times New Roman"/>
        <family val="1"/>
        <charset val="204"/>
      </rPr>
      <t>«Количество проведенных заседаний в Московском районе»</t>
    </r>
  </si>
  <si>
    <r>
      <t xml:space="preserve">Мероприятие 3.06 </t>
    </r>
    <r>
      <rPr>
        <sz val="12"/>
        <rFont val="Times New Roman"/>
        <family val="1"/>
        <charset val="204"/>
      </rPr>
      <t>«Обеспечение и проведение круглых столов, обучающих семинаров, тренингов, деловых игр по обучению актива проведению собраний, конференций и практических занятий»</t>
    </r>
  </si>
  <si>
    <r>
      <t xml:space="preserve">Показатель 1 </t>
    </r>
    <r>
      <rPr>
        <sz val="12"/>
        <rFont val="Times New Roman"/>
        <family val="1"/>
        <charset val="204"/>
      </rPr>
      <t>«Количество проведенных мероприятий»</t>
    </r>
  </si>
  <si>
    <r>
      <t xml:space="preserve">Показатель 2 </t>
    </r>
    <r>
      <rPr>
        <sz val="12"/>
        <rFont val="Times New Roman"/>
        <family val="1"/>
        <charset val="204"/>
      </rPr>
      <t>«Количество проведенных мероприятий в Заволжском районе»</t>
    </r>
  </si>
  <si>
    <r>
      <t xml:space="preserve">Показатель 3 </t>
    </r>
    <r>
      <rPr>
        <sz val="12"/>
        <rFont val="Times New Roman"/>
        <family val="1"/>
        <charset val="204"/>
      </rPr>
      <t>«Количество проведенных мероприятий в Пролетарском районе»</t>
    </r>
  </si>
  <si>
    <r>
      <t xml:space="preserve">Показатель 4 </t>
    </r>
    <r>
      <rPr>
        <sz val="12"/>
        <rFont val="Times New Roman"/>
        <family val="1"/>
        <charset val="204"/>
      </rPr>
      <t>«Количество проведенных мероприятий в Московском районе»</t>
    </r>
  </si>
  <si>
    <r>
      <t xml:space="preserve">Показатель 5 </t>
    </r>
    <r>
      <rPr>
        <sz val="12"/>
        <rFont val="Times New Roman"/>
        <family val="1"/>
        <charset val="204"/>
      </rPr>
      <t>«Количество проведенных мероприятий в Центральном районе»</t>
    </r>
  </si>
  <si>
    <t>Приложение  1
к постановлению Администрации города Твери
от «24»  июня 2025 №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</si>
</sst>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"/>
    <numFmt numFmtId="165" formatCode="#\ ##0.00_ ;\-#\ ##0.00\ "/>
    <numFmt numFmtId="166" formatCode="#\ ##0.00"/>
    <numFmt numFmtId="167" formatCode="#\ ##0"/>
    <numFmt numFmtId="168" formatCode="0.0"/>
  </numFmts>
  <fonts count="18">
    <font>
      <sz val="11"/>
      <color theme="1"/>
      <name val="Calibri"/>
      <charset val="134"/>
      <scheme val="minor"/>
    </font>
    <font>
      <sz val="10"/>
      <name val="Times New Roman"/>
      <charset val="204"/>
    </font>
    <font>
      <b/>
      <sz val="10"/>
      <name val="Times New Roman"/>
      <charset val="204"/>
    </font>
    <font>
      <sz val="12"/>
      <name val="Times New Roman"/>
      <charset val="204"/>
    </font>
    <font>
      <b/>
      <sz val="14"/>
      <name val="Times New Roman"/>
      <charset val="204"/>
    </font>
    <font>
      <sz val="11"/>
      <name val="Calibri"/>
      <charset val="134"/>
      <scheme val="minor"/>
    </font>
    <font>
      <b/>
      <sz val="10"/>
      <color rgb="FFFF0000"/>
      <name val="Times New Roman"/>
      <charset val="204"/>
    </font>
    <font>
      <b/>
      <sz val="12"/>
      <name val="Times New Roman"/>
      <charset val="204"/>
    </font>
    <font>
      <b/>
      <sz val="12"/>
      <color rgb="FFFF0000"/>
      <name val="Times New Roman"/>
      <charset val="204"/>
    </font>
    <font>
      <sz val="8"/>
      <name val="Times New Roman"/>
      <charset val="204"/>
    </font>
    <font>
      <sz val="11.5"/>
      <name val="Times New Roman"/>
      <charset val="204"/>
    </font>
    <font>
      <b/>
      <sz val="8"/>
      <name val="Times New Roman"/>
      <charset val="204"/>
    </font>
    <font>
      <b/>
      <sz val="16"/>
      <name val="Times New Roman"/>
      <charset val="204"/>
    </font>
    <font>
      <sz val="12"/>
      <color rgb="FFFF0000"/>
      <name val="Times New Roman"/>
      <charset val="204"/>
    </font>
    <font>
      <sz val="12"/>
      <color rgb="FF00B0F0"/>
      <name val="Times New Roman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10" fontId="2" fillId="0" borderId="0" xfId="0" applyNumberFormat="1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167" fontId="3" fillId="3" borderId="2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67" fontId="7" fillId="3" borderId="2" xfId="0" applyNumberFormat="1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2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166" fontId="16" fillId="2" borderId="2" xfId="0" applyNumberFormat="1" applyFont="1" applyFill="1" applyBorder="1" applyAlignment="1">
      <alignment horizontal="center" vertical="center" wrapText="1"/>
    </xf>
    <xf numFmtId="167" fontId="16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167" fontId="16" fillId="2" borderId="2" xfId="0" applyNumberFormat="1" applyFont="1" applyFill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0" fontId="16" fillId="3" borderId="2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  <xf numFmtId="164" fontId="17" fillId="5" borderId="2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167" fontId="16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tabSelected="1" view="pageBreakPreview" zoomScale="90" zoomScaleNormal="90" zoomScaleSheetLayoutView="90" zoomScalePageLayoutView="62" workbookViewId="0">
      <selection sqref="A1:AA1"/>
    </sheetView>
  </sheetViews>
  <sheetFormatPr defaultColWidth="8.5546875" defaultRowHeight="13.2"/>
  <cols>
    <col min="1" max="17" width="2.6640625" style="2" customWidth="1"/>
    <col min="18" max="18" width="77" style="8" customWidth="1"/>
    <col min="19" max="19" width="13.88671875" style="8" customWidth="1"/>
    <col min="20" max="20" width="10.109375" style="8" customWidth="1"/>
    <col min="21" max="21" width="10.109375" style="2" customWidth="1"/>
    <col min="22" max="25" width="10.109375" style="8" customWidth="1"/>
    <col min="26" max="26" width="13.44140625" style="2" customWidth="1"/>
    <col min="27" max="27" width="12.33203125" style="8" customWidth="1"/>
    <col min="28" max="28" width="69.6640625" style="8" customWidth="1"/>
    <col min="29" max="16384" width="8.5546875" style="8"/>
  </cols>
  <sheetData>
    <row r="1" spans="1:27" ht="49.2" customHeight="1">
      <c r="A1" s="112" t="s">
        <v>137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</row>
    <row r="2" spans="1:27" ht="15.6" hidden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3.95" hidden="1" customHeight="1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</row>
    <row r="4" spans="1:27" ht="15.6" hidden="1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</row>
    <row r="5" spans="1:27" ht="15.6" hidden="1">
      <c r="A5" s="112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27" ht="15.6" hidden="1">
      <c r="A6" s="112" t="s">
        <v>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</row>
    <row r="7" spans="1:27" ht="15.6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1:27" ht="15.6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13" t="s">
        <v>0</v>
      </c>
      <c r="Y8" s="113"/>
      <c r="Z8" s="113"/>
      <c r="AA8" s="113"/>
    </row>
    <row r="9" spans="1:27" ht="15.6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113" t="s">
        <v>1</v>
      </c>
      <c r="X9" s="113"/>
      <c r="Y9" s="113"/>
      <c r="Z9" s="113"/>
      <c r="AA9" s="113"/>
    </row>
    <row r="10" spans="1:27" ht="15.75" customHeight="1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113" t="s">
        <v>123</v>
      </c>
      <c r="X10" s="113"/>
      <c r="Y10" s="113"/>
      <c r="Z10" s="113"/>
      <c r="AA10" s="113"/>
    </row>
    <row r="11" spans="1:27" ht="15.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9"/>
      <c r="S11" s="9"/>
      <c r="T11" s="9"/>
      <c r="U11" s="22"/>
      <c r="V11" s="9"/>
      <c r="W11" s="113"/>
      <c r="X11" s="113"/>
      <c r="Y11" s="113"/>
      <c r="Z11" s="113"/>
      <c r="AA11" s="113"/>
    </row>
    <row r="12" spans="1:27" ht="15.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89"/>
      <c r="S12" s="89"/>
      <c r="T12" s="89"/>
      <c r="U12" s="22"/>
      <c r="V12" s="89"/>
      <c r="W12" s="90"/>
      <c r="X12" s="90"/>
      <c r="Y12" s="90"/>
      <c r="Z12" s="90"/>
      <c r="AA12" s="90"/>
    </row>
    <row r="13" spans="1:27" ht="17.399999999999999">
      <c r="A13" s="117" t="s">
        <v>4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</row>
    <row r="14" spans="1:27" ht="17.399999999999999">
      <c r="A14" s="117" t="s">
        <v>5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</row>
    <row r="15" spans="1:27" ht="15.6">
      <c r="A15" s="118" t="s">
        <v>6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</row>
    <row r="16" spans="1:27" ht="15.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9.5" customHeight="1">
      <c r="A17" s="119" t="s">
        <v>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2"/>
      <c r="U17" s="23"/>
    </row>
    <row r="18" spans="1:27" ht="19.5" customHeight="1">
      <c r="A18" s="114" t="s">
        <v>8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U18" s="23"/>
    </row>
    <row r="19" spans="1:27" ht="19.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U19" s="23"/>
    </row>
    <row r="20" spans="1:27" s="1" customFormat="1" ht="40.200000000000003" customHeight="1">
      <c r="A20" s="116" t="s">
        <v>9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1" t="s">
        <v>10</v>
      </c>
      <c r="S20" s="111" t="s">
        <v>11</v>
      </c>
      <c r="T20" s="111" t="s">
        <v>12</v>
      </c>
      <c r="U20" s="111"/>
      <c r="V20" s="111"/>
      <c r="W20" s="111"/>
      <c r="X20" s="111"/>
      <c r="Y20" s="111"/>
      <c r="Z20" s="116" t="s">
        <v>13</v>
      </c>
      <c r="AA20" s="116"/>
    </row>
    <row r="21" spans="1:27" s="1" customFormat="1" ht="51.6" customHeight="1">
      <c r="A21" s="116" t="s">
        <v>14</v>
      </c>
      <c r="B21" s="116"/>
      <c r="C21" s="116"/>
      <c r="D21" s="116" t="s">
        <v>15</v>
      </c>
      <c r="E21" s="116"/>
      <c r="F21" s="116" t="s">
        <v>16</v>
      </c>
      <c r="G21" s="116"/>
      <c r="H21" s="116" t="s">
        <v>17</v>
      </c>
      <c r="I21" s="116"/>
      <c r="J21" s="116"/>
      <c r="K21" s="116"/>
      <c r="L21" s="116"/>
      <c r="M21" s="116"/>
      <c r="N21" s="116"/>
      <c r="O21" s="116"/>
      <c r="P21" s="116"/>
      <c r="Q21" s="116"/>
      <c r="R21" s="111"/>
      <c r="S21" s="111"/>
      <c r="T21" s="24">
        <v>2024</v>
      </c>
      <c r="U21" s="24">
        <v>2025</v>
      </c>
      <c r="V21" s="24">
        <v>2026</v>
      </c>
      <c r="W21" s="24">
        <v>2027</v>
      </c>
      <c r="X21" s="24">
        <v>2028</v>
      </c>
      <c r="Y21" s="24">
        <v>2029</v>
      </c>
      <c r="Z21" s="57" t="s">
        <v>18</v>
      </c>
      <c r="AA21" s="57" t="s">
        <v>19</v>
      </c>
    </row>
    <row r="22" spans="1:27" s="1" customFormat="1" ht="15.75" customHeight="1">
      <c r="A22" s="15">
        <v>1</v>
      </c>
      <c r="B22" s="15">
        <v>2</v>
      </c>
      <c r="C22" s="15">
        <v>3</v>
      </c>
      <c r="D22" s="15">
        <v>4</v>
      </c>
      <c r="E22" s="15">
        <v>5</v>
      </c>
      <c r="F22" s="15">
        <v>6</v>
      </c>
      <c r="G22" s="15">
        <v>7</v>
      </c>
      <c r="H22" s="15">
        <v>8</v>
      </c>
      <c r="I22" s="15">
        <v>9</v>
      </c>
      <c r="J22" s="15">
        <v>10</v>
      </c>
      <c r="K22" s="15">
        <v>11</v>
      </c>
      <c r="L22" s="15">
        <v>12</v>
      </c>
      <c r="M22" s="15">
        <v>13</v>
      </c>
      <c r="N22" s="15">
        <v>14</v>
      </c>
      <c r="O22" s="15">
        <v>15</v>
      </c>
      <c r="P22" s="15">
        <v>16</v>
      </c>
      <c r="Q22" s="15">
        <v>17</v>
      </c>
      <c r="R22" s="15">
        <v>18</v>
      </c>
      <c r="S22" s="15">
        <v>19</v>
      </c>
      <c r="T22" s="15">
        <v>20</v>
      </c>
      <c r="U22" s="15">
        <v>21</v>
      </c>
      <c r="V22" s="15">
        <v>22</v>
      </c>
      <c r="W22" s="15">
        <v>23</v>
      </c>
      <c r="X22" s="15">
        <v>24</v>
      </c>
      <c r="Y22" s="15">
        <v>25</v>
      </c>
      <c r="Z22" s="15">
        <v>26</v>
      </c>
      <c r="AA22" s="15">
        <v>27</v>
      </c>
    </row>
    <row r="23" spans="1:27" s="2" customFormat="1" ht="28.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5" t="s">
        <v>20</v>
      </c>
      <c r="S23" s="26" t="s">
        <v>21</v>
      </c>
      <c r="T23" s="27">
        <f t="shared" ref="T23:Y23" si="0">T30+T45+T106</f>
        <v>3470</v>
      </c>
      <c r="U23" s="27">
        <f t="shared" si="0"/>
        <v>3470</v>
      </c>
      <c r="V23" s="27">
        <f t="shared" si="0"/>
        <v>3470</v>
      </c>
      <c r="W23" s="27">
        <f t="shared" si="0"/>
        <v>3470</v>
      </c>
      <c r="X23" s="27">
        <f t="shared" si="0"/>
        <v>3470</v>
      </c>
      <c r="Y23" s="27">
        <f t="shared" si="0"/>
        <v>3470</v>
      </c>
      <c r="Z23" s="27">
        <f>T23+U23+V23+W23+X23+Y23</f>
        <v>20820</v>
      </c>
      <c r="AA23" s="26">
        <v>2029</v>
      </c>
    </row>
    <row r="24" spans="1:27" s="2" customFormat="1" ht="64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8" t="s">
        <v>22</v>
      </c>
      <c r="S24" s="15"/>
      <c r="T24" s="29"/>
      <c r="U24" s="29"/>
      <c r="V24" s="29"/>
      <c r="W24" s="29"/>
      <c r="X24" s="29"/>
      <c r="Y24" s="29"/>
      <c r="Z24" s="29"/>
      <c r="AA24" s="24"/>
    </row>
    <row r="25" spans="1:27" ht="30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30" t="s">
        <v>23</v>
      </c>
      <c r="S25" s="31" t="s">
        <v>24</v>
      </c>
      <c r="T25" s="32">
        <v>0.08</v>
      </c>
      <c r="U25" s="32">
        <v>0.09</v>
      </c>
      <c r="V25" s="32">
        <v>0.11</v>
      </c>
      <c r="W25" s="32">
        <v>0.13</v>
      </c>
      <c r="X25" s="32">
        <v>0.15</v>
      </c>
      <c r="Y25" s="32">
        <v>0.17</v>
      </c>
      <c r="Z25" s="58">
        <v>0.17</v>
      </c>
      <c r="AA25" s="24">
        <v>2029</v>
      </c>
    </row>
    <row r="26" spans="1:27" ht="30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30" t="s">
        <v>25</v>
      </c>
      <c r="S26" s="31" t="s">
        <v>26</v>
      </c>
      <c r="T26" s="33">
        <v>11.8</v>
      </c>
      <c r="U26" s="33">
        <v>14.1</v>
      </c>
      <c r="V26" s="33">
        <v>16.5</v>
      </c>
      <c r="W26" s="33">
        <v>18.899999999999999</v>
      </c>
      <c r="X26" s="33">
        <v>21.3</v>
      </c>
      <c r="Y26" s="33">
        <v>23.6</v>
      </c>
      <c r="Z26" s="59">
        <v>23.6</v>
      </c>
      <c r="AA26" s="24">
        <v>2029</v>
      </c>
    </row>
    <row r="27" spans="1:27" ht="31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8" t="s">
        <v>27</v>
      </c>
      <c r="S27" s="31" t="s">
        <v>26</v>
      </c>
      <c r="T27" s="34">
        <f>T46/(T28-T29)*100</f>
        <v>0.17304209049066227</v>
      </c>
      <c r="U27" s="91">
        <v>0.6</v>
      </c>
      <c r="V27" s="91">
        <v>0.7</v>
      </c>
      <c r="W27" s="91">
        <v>0.8</v>
      </c>
      <c r="X27" s="91">
        <v>0.9</v>
      </c>
      <c r="Y27" s="91">
        <v>1</v>
      </c>
      <c r="Z27" s="60">
        <v>1</v>
      </c>
      <c r="AA27" s="24">
        <v>2029</v>
      </c>
    </row>
    <row r="28" spans="1:27" ht="15.6" hidden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35" t="s">
        <v>28</v>
      </c>
      <c r="S28" s="31" t="s">
        <v>21</v>
      </c>
      <c r="T28" s="36">
        <v>10077847.1</v>
      </c>
      <c r="U28" s="36">
        <v>9302053.4000000004</v>
      </c>
      <c r="V28" s="36">
        <v>9535700</v>
      </c>
      <c r="W28" s="36">
        <v>9781300</v>
      </c>
      <c r="X28" s="36">
        <v>10042700</v>
      </c>
      <c r="Y28" s="36">
        <v>10042700</v>
      </c>
      <c r="Z28" s="61" t="s">
        <v>29</v>
      </c>
      <c r="AA28" s="24"/>
    </row>
    <row r="29" spans="1:27" ht="15.6" hidden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35" t="s">
        <v>30</v>
      </c>
      <c r="S29" s="31" t="s">
        <v>21</v>
      </c>
      <c r="T29" s="36">
        <v>3721012.2</v>
      </c>
      <c r="U29" s="36">
        <v>3721043.1</v>
      </c>
      <c r="V29" s="36">
        <v>3721043.1</v>
      </c>
      <c r="W29" s="36">
        <v>3721043.1</v>
      </c>
      <c r="X29" s="36">
        <v>3721043.1</v>
      </c>
      <c r="Y29" s="36">
        <v>3721043.1</v>
      </c>
      <c r="Z29" s="61" t="s">
        <v>29</v>
      </c>
      <c r="AA29" s="24"/>
    </row>
    <row r="30" spans="1:27" ht="15.6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37" t="s">
        <v>31</v>
      </c>
      <c r="S30" s="38" t="s">
        <v>21</v>
      </c>
      <c r="T30" s="39">
        <f>T35</f>
        <v>175</v>
      </c>
      <c r="U30" s="39">
        <f t="shared" ref="U30:Z30" si="1">U35</f>
        <v>90</v>
      </c>
      <c r="V30" s="39">
        <f t="shared" si="1"/>
        <v>90</v>
      </c>
      <c r="W30" s="39">
        <f t="shared" si="1"/>
        <v>90</v>
      </c>
      <c r="X30" s="39">
        <f t="shared" si="1"/>
        <v>90</v>
      </c>
      <c r="Y30" s="39">
        <f t="shared" si="1"/>
        <v>90</v>
      </c>
      <c r="Z30" s="39">
        <f t="shared" si="1"/>
        <v>625</v>
      </c>
      <c r="AA30" s="62">
        <v>2029</v>
      </c>
    </row>
    <row r="31" spans="1:27" ht="36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40" t="s">
        <v>32</v>
      </c>
      <c r="S31" s="31" t="s">
        <v>24</v>
      </c>
      <c r="T31" s="41">
        <v>77</v>
      </c>
      <c r="U31" s="42">
        <v>81</v>
      </c>
      <c r="V31" s="41">
        <v>85</v>
      </c>
      <c r="W31" s="41">
        <v>89</v>
      </c>
      <c r="X31" s="41">
        <v>93</v>
      </c>
      <c r="Y31" s="41">
        <v>97</v>
      </c>
      <c r="Z31" s="63">
        <f>Y31</f>
        <v>97</v>
      </c>
      <c r="AA31" s="24">
        <v>2029</v>
      </c>
    </row>
    <row r="32" spans="1:27" s="3" customFormat="1" ht="38.2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43" t="s">
        <v>33</v>
      </c>
      <c r="S32" s="44" t="s">
        <v>34</v>
      </c>
      <c r="T32" s="45">
        <v>0</v>
      </c>
      <c r="U32" s="45">
        <v>1</v>
      </c>
      <c r="V32" s="45">
        <v>1</v>
      </c>
      <c r="W32" s="45">
        <v>1</v>
      </c>
      <c r="X32" s="45">
        <v>1</v>
      </c>
      <c r="Y32" s="45">
        <v>1</v>
      </c>
      <c r="Z32" s="64">
        <v>1</v>
      </c>
      <c r="AA32" s="44">
        <v>2029</v>
      </c>
    </row>
    <row r="33" spans="1:28" s="3" customFormat="1" ht="23.2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8" t="s">
        <v>35</v>
      </c>
      <c r="S33" s="24" t="s">
        <v>24</v>
      </c>
      <c r="T33" s="46">
        <v>0</v>
      </c>
      <c r="U33" s="46">
        <v>4</v>
      </c>
      <c r="V33" s="46">
        <v>4</v>
      </c>
      <c r="W33" s="46">
        <v>4</v>
      </c>
      <c r="X33" s="46">
        <v>4</v>
      </c>
      <c r="Y33" s="46">
        <v>4</v>
      </c>
      <c r="Z33" s="65">
        <f>SUM(T33:Y33)</f>
        <v>20</v>
      </c>
      <c r="AA33" s="24">
        <v>2029</v>
      </c>
    </row>
    <row r="34" spans="1:28" ht="31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40" t="s">
        <v>36</v>
      </c>
      <c r="S34" s="31" t="s">
        <v>37</v>
      </c>
      <c r="T34" s="46">
        <v>49927</v>
      </c>
      <c r="U34" s="92">
        <v>50027</v>
      </c>
      <c r="V34" s="92">
        <v>50127</v>
      </c>
      <c r="W34" s="92">
        <v>50227</v>
      </c>
      <c r="X34" s="92">
        <v>50337</v>
      </c>
      <c r="Y34" s="92">
        <v>50437</v>
      </c>
      <c r="Z34" s="66">
        <v>50437</v>
      </c>
      <c r="AA34" s="24">
        <v>2029</v>
      </c>
    </row>
    <row r="35" spans="1:28" ht="31.2">
      <c r="A35" s="18" t="s">
        <v>38</v>
      </c>
      <c r="B35" s="18" t="s">
        <v>38</v>
      </c>
      <c r="C35" s="18" t="s">
        <v>39</v>
      </c>
      <c r="D35" s="18" t="s">
        <v>38</v>
      </c>
      <c r="E35" s="18" t="s">
        <v>40</v>
      </c>
      <c r="F35" s="18" t="s">
        <v>41</v>
      </c>
      <c r="G35" s="18" t="s">
        <v>38</v>
      </c>
      <c r="H35" s="18" t="s">
        <v>41</v>
      </c>
      <c r="I35" s="18" t="s">
        <v>41</v>
      </c>
      <c r="J35" s="18" t="s">
        <v>38</v>
      </c>
      <c r="K35" s="18" t="s">
        <v>38</v>
      </c>
      <c r="L35" s="18" t="s">
        <v>42</v>
      </c>
      <c r="M35" s="18" t="s">
        <v>43</v>
      </c>
      <c r="N35" s="18" t="s">
        <v>43</v>
      </c>
      <c r="O35" s="18" t="s">
        <v>43</v>
      </c>
      <c r="P35" s="18" t="s">
        <v>43</v>
      </c>
      <c r="Q35" s="18" t="s">
        <v>43</v>
      </c>
      <c r="R35" s="47" t="s">
        <v>44</v>
      </c>
      <c r="S35" s="44" t="s">
        <v>21</v>
      </c>
      <c r="T35" s="48">
        <f>T37+T39+T41+T43</f>
        <v>175</v>
      </c>
      <c r="U35" s="48">
        <f t="shared" ref="U35:Y35" si="2">U37+U39+U41+U43</f>
        <v>90</v>
      </c>
      <c r="V35" s="48">
        <f t="shared" si="2"/>
        <v>90</v>
      </c>
      <c r="W35" s="48">
        <f t="shared" si="2"/>
        <v>90</v>
      </c>
      <c r="X35" s="48">
        <f t="shared" si="2"/>
        <v>90</v>
      </c>
      <c r="Y35" s="48">
        <f t="shared" si="2"/>
        <v>90</v>
      </c>
      <c r="Z35" s="67">
        <f t="shared" ref="Z35:Z40" si="3">SUM(T35:Y35)</f>
        <v>625</v>
      </c>
      <c r="AA35" s="44">
        <v>2029</v>
      </c>
    </row>
    <row r="36" spans="1:28" ht="17.25" customHeight="1">
      <c r="A36" s="18"/>
      <c r="B36" s="18"/>
      <c r="C36" s="18"/>
      <c r="D36" s="18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8" t="s">
        <v>45</v>
      </c>
      <c r="S36" s="31" t="s">
        <v>24</v>
      </c>
      <c r="T36" s="46">
        <f>T38+T40+T42+T44</f>
        <v>131</v>
      </c>
      <c r="U36" s="46">
        <f t="shared" ref="U36:Y36" si="4">U38+U40+U42+U44</f>
        <v>131</v>
      </c>
      <c r="V36" s="46">
        <f t="shared" si="4"/>
        <v>131</v>
      </c>
      <c r="W36" s="46">
        <f t="shared" si="4"/>
        <v>131</v>
      </c>
      <c r="X36" s="46">
        <f t="shared" si="4"/>
        <v>131</v>
      </c>
      <c r="Y36" s="46">
        <f t="shared" si="4"/>
        <v>131</v>
      </c>
      <c r="Z36" s="65">
        <f t="shared" si="3"/>
        <v>786</v>
      </c>
      <c r="AA36" s="24">
        <v>2029</v>
      </c>
    </row>
    <row r="37" spans="1:28" s="4" customFormat="1" ht="31.2">
      <c r="A37" s="18" t="s">
        <v>38</v>
      </c>
      <c r="B37" s="18" t="s">
        <v>38</v>
      </c>
      <c r="C37" s="18" t="s">
        <v>42</v>
      </c>
      <c r="D37" s="18" t="s">
        <v>38</v>
      </c>
      <c r="E37" s="18" t="s">
        <v>40</v>
      </c>
      <c r="F37" s="18" t="s">
        <v>41</v>
      </c>
      <c r="G37" s="18" t="s">
        <v>38</v>
      </c>
      <c r="H37" s="18" t="s">
        <v>41</v>
      </c>
      <c r="I37" s="18" t="s">
        <v>41</v>
      </c>
      <c r="J37" s="18" t="s">
        <v>38</v>
      </c>
      <c r="K37" s="18" t="s">
        <v>38</v>
      </c>
      <c r="L37" s="18" t="s">
        <v>42</v>
      </c>
      <c r="M37" s="18" t="s">
        <v>43</v>
      </c>
      <c r="N37" s="18" t="s">
        <v>43</v>
      </c>
      <c r="O37" s="18" t="s">
        <v>43</v>
      </c>
      <c r="P37" s="18" t="s">
        <v>43</v>
      </c>
      <c r="Q37" s="18" t="s">
        <v>43</v>
      </c>
      <c r="R37" s="47" t="s">
        <v>46</v>
      </c>
      <c r="S37" s="44" t="s">
        <v>21</v>
      </c>
      <c r="T37" s="48">
        <v>45</v>
      </c>
      <c r="U37" s="48">
        <v>30</v>
      </c>
      <c r="V37" s="48">
        <v>30</v>
      </c>
      <c r="W37" s="48">
        <v>30</v>
      </c>
      <c r="X37" s="48">
        <v>30</v>
      </c>
      <c r="Y37" s="48">
        <v>30</v>
      </c>
      <c r="Z37" s="67">
        <f t="shared" si="3"/>
        <v>195</v>
      </c>
      <c r="AA37" s="44">
        <v>2029</v>
      </c>
      <c r="AB37" s="8"/>
    </row>
    <row r="38" spans="1:28" s="3" customFormat="1" ht="31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40" t="s">
        <v>47</v>
      </c>
      <c r="S38" s="31" t="s">
        <v>24</v>
      </c>
      <c r="T38" s="46">
        <v>33</v>
      </c>
      <c r="U38" s="46">
        <v>33</v>
      </c>
      <c r="V38" s="46">
        <v>33</v>
      </c>
      <c r="W38" s="46">
        <v>33</v>
      </c>
      <c r="X38" s="46">
        <v>33</v>
      </c>
      <c r="Y38" s="46">
        <v>33</v>
      </c>
      <c r="Z38" s="65">
        <f t="shared" si="3"/>
        <v>198</v>
      </c>
      <c r="AA38" s="31">
        <v>2029</v>
      </c>
    </row>
    <row r="39" spans="1:28" s="4" customFormat="1" ht="31.2">
      <c r="A39" s="18" t="s">
        <v>38</v>
      </c>
      <c r="B39" s="18" t="s">
        <v>38</v>
      </c>
      <c r="C39" s="18" t="s">
        <v>40</v>
      </c>
      <c r="D39" s="18" t="s">
        <v>38</v>
      </c>
      <c r="E39" s="18" t="s">
        <v>40</v>
      </c>
      <c r="F39" s="18" t="s">
        <v>41</v>
      </c>
      <c r="G39" s="18" t="s">
        <v>38</v>
      </c>
      <c r="H39" s="18" t="s">
        <v>41</v>
      </c>
      <c r="I39" s="18" t="s">
        <v>41</v>
      </c>
      <c r="J39" s="18" t="s">
        <v>38</v>
      </c>
      <c r="K39" s="18" t="s">
        <v>38</v>
      </c>
      <c r="L39" s="18" t="s">
        <v>42</v>
      </c>
      <c r="M39" s="18" t="s">
        <v>43</v>
      </c>
      <c r="N39" s="18" t="s">
        <v>43</v>
      </c>
      <c r="O39" s="18" t="s">
        <v>43</v>
      </c>
      <c r="P39" s="18" t="s">
        <v>43</v>
      </c>
      <c r="Q39" s="18" t="s">
        <v>43</v>
      </c>
      <c r="R39" s="47" t="s">
        <v>48</v>
      </c>
      <c r="S39" s="44" t="s">
        <v>21</v>
      </c>
      <c r="T39" s="48">
        <v>45</v>
      </c>
      <c r="U39" s="48">
        <v>10</v>
      </c>
      <c r="V39" s="48">
        <v>10</v>
      </c>
      <c r="W39" s="48">
        <v>10</v>
      </c>
      <c r="X39" s="48">
        <v>10</v>
      </c>
      <c r="Y39" s="48">
        <v>10</v>
      </c>
      <c r="Z39" s="67">
        <f t="shared" si="3"/>
        <v>95</v>
      </c>
      <c r="AA39" s="44">
        <v>2029</v>
      </c>
      <c r="AB39" s="8"/>
    </row>
    <row r="40" spans="1:28" s="3" customFormat="1" ht="31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40" t="s">
        <v>49</v>
      </c>
      <c r="S40" s="31" t="s">
        <v>24</v>
      </c>
      <c r="T40" s="49">
        <v>35</v>
      </c>
      <c r="U40" s="49">
        <v>35</v>
      </c>
      <c r="V40" s="49">
        <v>35</v>
      </c>
      <c r="W40" s="49">
        <v>35</v>
      </c>
      <c r="X40" s="49">
        <v>35</v>
      </c>
      <c r="Y40" s="49">
        <v>35</v>
      </c>
      <c r="Z40" s="66">
        <f t="shared" si="3"/>
        <v>210</v>
      </c>
      <c r="AA40" s="31">
        <v>2029</v>
      </c>
    </row>
    <row r="41" spans="1:28" s="4" customFormat="1" ht="31.2">
      <c r="A41" s="18" t="s">
        <v>38</v>
      </c>
      <c r="B41" s="18" t="s">
        <v>38</v>
      </c>
      <c r="C41" s="18" t="s">
        <v>50</v>
      </c>
      <c r="D41" s="18" t="s">
        <v>38</v>
      </c>
      <c r="E41" s="18" t="s">
        <v>40</v>
      </c>
      <c r="F41" s="18" t="s">
        <v>41</v>
      </c>
      <c r="G41" s="18" t="s">
        <v>38</v>
      </c>
      <c r="H41" s="18" t="s">
        <v>41</v>
      </c>
      <c r="I41" s="18" t="s">
        <v>41</v>
      </c>
      <c r="J41" s="18" t="s">
        <v>38</v>
      </c>
      <c r="K41" s="18" t="s">
        <v>38</v>
      </c>
      <c r="L41" s="18" t="s">
        <v>42</v>
      </c>
      <c r="M41" s="18" t="s">
        <v>43</v>
      </c>
      <c r="N41" s="18" t="s">
        <v>43</v>
      </c>
      <c r="O41" s="18" t="s">
        <v>43</v>
      </c>
      <c r="P41" s="18" t="s">
        <v>43</v>
      </c>
      <c r="Q41" s="18" t="s">
        <v>43</v>
      </c>
      <c r="R41" s="47" t="s">
        <v>46</v>
      </c>
      <c r="S41" s="44" t="s">
        <v>21</v>
      </c>
      <c r="T41" s="48">
        <v>45</v>
      </c>
      <c r="U41" s="48">
        <v>10</v>
      </c>
      <c r="V41" s="48">
        <v>10</v>
      </c>
      <c r="W41" s="48">
        <v>10</v>
      </c>
      <c r="X41" s="48">
        <v>10</v>
      </c>
      <c r="Y41" s="48">
        <v>10</v>
      </c>
      <c r="Z41" s="67">
        <f t="shared" ref="Z41:Z78" si="5">SUM(T41:Y41)</f>
        <v>95</v>
      </c>
      <c r="AA41" s="44">
        <v>2029</v>
      </c>
      <c r="AB41" s="8"/>
    </row>
    <row r="42" spans="1:28" s="4" customFormat="1" ht="33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40" t="s">
        <v>51</v>
      </c>
      <c r="S42" s="31" t="s">
        <v>24</v>
      </c>
      <c r="T42" s="49">
        <v>35</v>
      </c>
      <c r="U42" s="49">
        <v>35</v>
      </c>
      <c r="V42" s="49">
        <v>35</v>
      </c>
      <c r="W42" s="49">
        <v>35</v>
      </c>
      <c r="X42" s="49">
        <v>35</v>
      </c>
      <c r="Y42" s="49">
        <v>35</v>
      </c>
      <c r="Z42" s="66">
        <f t="shared" si="5"/>
        <v>210</v>
      </c>
      <c r="AA42" s="31">
        <v>2029</v>
      </c>
    </row>
    <row r="43" spans="1:28" s="4" customFormat="1" ht="31.2">
      <c r="A43" s="18" t="s">
        <v>38</v>
      </c>
      <c r="B43" s="18" t="s">
        <v>38</v>
      </c>
      <c r="C43" s="18" t="s">
        <v>52</v>
      </c>
      <c r="D43" s="18" t="s">
        <v>38</v>
      </c>
      <c r="E43" s="18" t="s">
        <v>40</v>
      </c>
      <c r="F43" s="18" t="s">
        <v>41</v>
      </c>
      <c r="G43" s="18" t="s">
        <v>38</v>
      </c>
      <c r="H43" s="18" t="s">
        <v>41</v>
      </c>
      <c r="I43" s="18" t="s">
        <v>41</v>
      </c>
      <c r="J43" s="18" t="s">
        <v>38</v>
      </c>
      <c r="K43" s="18" t="s">
        <v>38</v>
      </c>
      <c r="L43" s="18" t="s">
        <v>42</v>
      </c>
      <c r="M43" s="18" t="s">
        <v>43</v>
      </c>
      <c r="N43" s="18" t="s">
        <v>43</v>
      </c>
      <c r="O43" s="18" t="s">
        <v>43</v>
      </c>
      <c r="P43" s="18" t="s">
        <v>43</v>
      </c>
      <c r="Q43" s="18" t="s">
        <v>43</v>
      </c>
      <c r="R43" s="47" t="s">
        <v>46</v>
      </c>
      <c r="S43" s="44" t="s">
        <v>21</v>
      </c>
      <c r="T43" s="48">
        <v>40</v>
      </c>
      <c r="U43" s="48">
        <v>40</v>
      </c>
      <c r="V43" s="48">
        <v>40</v>
      </c>
      <c r="W43" s="48">
        <v>40</v>
      </c>
      <c r="X43" s="48">
        <v>40</v>
      </c>
      <c r="Y43" s="48">
        <v>40</v>
      </c>
      <c r="Z43" s="67">
        <f t="shared" si="5"/>
        <v>240</v>
      </c>
      <c r="AA43" s="44">
        <v>2029</v>
      </c>
      <c r="AB43" s="8"/>
    </row>
    <row r="44" spans="1:28" s="4" customFormat="1" ht="33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40" t="s">
        <v>53</v>
      </c>
      <c r="S44" s="31" t="s">
        <v>24</v>
      </c>
      <c r="T44" s="49">
        <v>28</v>
      </c>
      <c r="U44" s="49">
        <v>28</v>
      </c>
      <c r="V44" s="49">
        <v>28</v>
      </c>
      <c r="W44" s="49">
        <v>28</v>
      </c>
      <c r="X44" s="49">
        <v>28</v>
      </c>
      <c r="Y44" s="49">
        <v>28</v>
      </c>
      <c r="Z44" s="66">
        <f t="shared" si="5"/>
        <v>168</v>
      </c>
      <c r="AA44" s="31">
        <v>2029</v>
      </c>
    </row>
    <row r="45" spans="1:28" s="3" customFormat="1" ht="39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50" t="s">
        <v>54</v>
      </c>
      <c r="S45" s="51" t="s">
        <v>21</v>
      </c>
      <c r="T45" s="39">
        <v>2985</v>
      </c>
      <c r="U45" s="39">
        <f>U49+U81+U86</f>
        <v>3220</v>
      </c>
      <c r="V45" s="39">
        <f>V49+V81+V86</f>
        <v>3220</v>
      </c>
      <c r="W45" s="39">
        <f>W49+W81+W86</f>
        <v>3220</v>
      </c>
      <c r="X45" s="39">
        <f>X49+X81+X86</f>
        <v>3220</v>
      </c>
      <c r="Y45" s="39">
        <f>Y49+Y81+Y86</f>
        <v>3220</v>
      </c>
      <c r="Z45" s="39">
        <f t="shared" si="5"/>
        <v>19085</v>
      </c>
      <c r="AA45" s="38">
        <v>2029</v>
      </c>
    </row>
    <row r="46" spans="1:28" s="3" customFormat="1" ht="46.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30" t="s">
        <v>55</v>
      </c>
      <c r="S46" s="31" t="s">
        <v>21</v>
      </c>
      <c r="T46" s="52">
        <v>11000</v>
      </c>
      <c r="U46" s="93">
        <v>76000</v>
      </c>
      <c r="V46" s="93">
        <v>77000</v>
      </c>
      <c r="W46" s="93">
        <v>78000</v>
      </c>
      <c r="X46" s="93">
        <v>79000</v>
      </c>
      <c r="Y46" s="93">
        <v>80000</v>
      </c>
      <c r="Z46" s="29">
        <f t="shared" ref="Z46" si="6">SUM(T46:Y46)</f>
        <v>401000</v>
      </c>
      <c r="AA46" s="31">
        <v>2029</v>
      </c>
    </row>
    <row r="47" spans="1:28" ht="31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 t="s">
        <v>56</v>
      </c>
      <c r="S47" s="31" t="s">
        <v>37</v>
      </c>
      <c r="T47" s="49">
        <f>T82+T83+T84+T85</f>
        <v>350</v>
      </c>
      <c r="U47" s="94">
        <f t="shared" ref="U47:Y47" si="7">U82+U83+U84+U85</f>
        <v>410</v>
      </c>
      <c r="V47" s="94">
        <f t="shared" si="7"/>
        <v>410</v>
      </c>
      <c r="W47" s="94">
        <f t="shared" si="7"/>
        <v>410</v>
      </c>
      <c r="X47" s="94">
        <f t="shared" si="7"/>
        <v>410</v>
      </c>
      <c r="Y47" s="94">
        <f t="shared" si="7"/>
        <v>410</v>
      </c>
      <c r="Z47" s="65">
        <f t="shared" si="5"/>
        <v>2400</v>
      </c>
      <c r="AA47" s="31">
        <v>2029</v>
      </c>
    </row>
    <row r="48" spans="1:28" ht="31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40" t="s">
        <v>57</v>
      </c>
      <c r="S48" s="31" t="s">
        <v>37</v>
      </c>
      <c r="T48" s="49">
        <v>9500</v>
      </c>
      <c r="U48" s="94">
        <v>26000</v>
      </c>
      <c r="V48" s="94">
        <v>27000</v>
      </c>
      <c r="W48" s="94">
        <v>28000</v>
      </c>
      <c r="X48" s="94">
        <v>29000</v>
      </c>
      <c r="Y48" s="94">
        <v>30000</v>
      </c>
      <c r="Z48" s="65">
        <f t="shared" ref="Z48" si="8">SUM(T48:Y48)</f>
        <v>149500</v>
      </c>
      <c r="AA48" s="24">
        <v>2029</v>
      </c>
    </row>
    <row r="49" spans="1:28" s="3" customFormat="1" ht="33.75" customHeight="1">
      <c r="A49" s="18" t="s">
        <v>38</v>
      </c>
      <c r="B49" s="18" t="s">
        <v>38</v>
      </c>
      <c r="C49" s="18" t="s">
        <v>39</v>
      </c>
      <c r="D49" s="18" t="s">
        <v>38</v>
      </c>
      <c r="E49" s="18" t="s">
        <v>40</v>
      </c>
      <c r="F49" s="18" t="s">
        <v>41</v>
      </c>
      <c r="G49" s="18" t="s">
        <v>38</v>
      </c>
      <c r="H49" s="18" t="s">
        <v>41</v>
      </c>
      <c r="I49" s="18" t="s">
        <v>41</v>
      </c>
      <c r="J49" s="18" t="s">
        <v>38</v>
      </c>
      <c r="K49" s="18" t="s">
        <v>38</v>
      </c>
      <c r="L49" s="18" t="s">
        <v>42</v>
      </c>
      <c r="M49" s="18" t="s">
        <v>43</v>
      </c>
      <c r="N49" s="18" t="s">
        <v>43</v>
      </c>
      <c r="O49" s="18" t="s">
        <v>43</v>
      </c>
      <c r="P49" s="18" t="s">
        <v>43</v>
      </c>
      <c r="Q49" s="18" t="s">
        <v>43</v>
      </c>
      <c r="R49" s="47" t="s">
        <v>58</v>
      </c>
      <c r="S49" s="44" t="s">
        <v>21</v>
      </c>
      <c r="T49" s="48">
        <f>T51+T53+T55+T57</f>
        <v>700</v>
      </c>
      <c r="U49" s="95">
        <f t="shared" ref="U49:Y49" si="9">U51+U53+U55+U57</f>
        <v>850</v>
      </c>
      <c r="V49" s="95">
        <f t="shared" si="9"/>
        <v>650</v>
      </c>
      <c r="W49" s="95">
        <f t="shared" si="9"/>
        <v>650</v>
      </c>
      <c r="X49" s="95">
        <f t="shared" si="9"/>
        <v>650</v>
      </c>
      <c r="Y49" s="95">
        <f t="shared" si="9"/>
        <v>650</v>
      </c>
      <c r="Z49" s="67">
        <f t="shared" si="5"/>
        <v>4150</v>
      </c>
      <c r="AA49" s="68">
        <v>2029</v>
      </c>
      <c r="AB49" s="8"/>
    </row>
    <row r="50" spans="1:28" s="3" customFormat="1" ht="31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30" t="s">
        <v>59</v>
      </c>
      <c r="S50" s="53" t="s">
        <v>24</v>
      </c>
      <c r="T50" s="49">
        <f>T52+T54+T56+T58</f>
        <v>8</v>
      </c>
      <c r="U50" s="94">
        <f t="shared" ref="U50:Y50" si="10">U52+U54+U56+U58</f>
        <v>8</v>
      </c>
      <c r="V50" s="94">
        <f t="shared" si="10"/>
        <v>8</v>
      </c>
      <c r="W50" s="94">
        <f t="shared" si="10"/>
        <v>8</v>
      </c>
      <c r="X50" s="94">
        <f t="shared" si="10"/>
        <v>8</v>
      </c>
      <c r="Y50" s="94">
        <f t="shared" si="10"/>
        <v>8</v>
      </c>
      <c r="Z50" s="63">
        <f t="shared" si="5"/>
        <v>48</v>
      </c>
      <c r="AA50" s="31">
        <v>2029</v>
      </c>
    </row>
    <row r="51" spans="1:28" s="3" customFormat="1" ht="34.5" customHeight="1">
      <c r="A51" s="18" t="s">
        <v>38</v>
      </c>
      <c r="B51" s="18" t="s">
        <v>38</v>
      </c>
      <c r="C51" s="18" t="s">
        <v>42</v>
      </c>
      <c r="D51" s="18" t="s">
        <v>38</v>
      </c>
      <c r="E51" s="18" t="s">
        <v>40</v>
      </c>
      <c r="F51" s="18" t="s">
        <v>41</v>
      </c>
      <c r="G51" s="18" t="s">
        <v>38</v>
      </c>
      <c r="H51" s="18" t="s">
        <v>41</v>
      </c>
      <c r="I51" s="18" t="s">
        <v>41</v>
      </c>
      <c r="J51" s="18" t="s">
        <v>38</v>
      </c>
      <c r="K51" s="18" t="s">
        <v>38</v>
      </c>
      <c r="L51" s="18" t="s">
        <v>42</v>
      </c>
      <c r="M51" s="18" t="s">
        <v>43</v>
      </c>
      <c r="N51" s="18" t="s">
        <v>43</v>
      </c>
      <c r="O51" s="18" t="s">
        <v>43</v>
      </c>
      <c r="P51" s="18" t="s">
        <v>43</v>
      </c>
      <c r="Q51" s="18" t="s">
        <v>43</v>
      </c>
      <c r="R51" s="47" t="s">
        <v>58</v>
      </c>
      <c r="S51" s="44" t="s">
        <v>21</v>
      </c>
      <c r="T51" s="48">
        <v>100</v>
      </c>
      <c r="U51" s="95">
        <v>250</v>
      </c>
      <c r="V51" s="95">
        <v>250</v>
      </c>
      <c r="W51" s="95">
        <v>250</v>
      </c>
      <c r="X51" s="95">
        <v>250</v>
      </c>
      <c r="Y51" s="95">
        <v>250</v>
      </c>
      <c r="Z51" s="67">
        <f t="shared" si="5"/>
        <v>1350</v>
      </c>
      <c r="AA51" s="68">
        <v>2029</v>
      </c>
      <c r="AB51" s="8"/>
    </row>
    <row r="52" spans="1:28" s="3" customFormat="1" ht="31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30" t="s">
        <v>60</v>
      </c>
      <c r="S52" s="53" t="s">
        <v>24</v>
      </c>
      <c r="T52" s="49">
        <v>2</v>
      </c>
      <c r="U52" s="94">
        <v>2</v>
      </c>
      <c r="V52" s="94">
        <v>2</v>
      </c>
      <c r="W52" s="94">
        <v>2</v>
      </c>
      <c r="X52" s="94">
        <v>2</v>
      </c>
      <c r="Y52" s="94">
        <v>2</v>
      </c>
      <c r="Z52" s="63">
        <f t="shared" si="5"/>
        <v>12</v>
      </c>
      <c r="AA52" s="31">
        <v>2029</v>
      </c>
      <c r="AB52" s="69"/>
    </row>
    <row r="53" spans="1:28" s="5" customFormat="1" ht="36.75" customHeight="1">
      <c r="A53" s="18" t="s">
        <v>38</v>
      </c>
      <c r="B53" s="18" t="s">
        <v>38</v>
      </c>
      <c r="C53" s="18" t="s">
        <v>40</v>
      </c>
      <c r="D53" s="18" t="s">
        <v>38</v>
      </c>
      <c r="E53" s="18" t="s">
        <v>40</v>
      </c>
      <c r="F53" s="18" t="s">
        <v>41</v>
      </c>
      <c r="G53" s="18" t="s">
        <v>38</v>
      </c>
      <c r="H53" s="18" t="s">
        <v>41</v>
      </c>
      <c r="I53" s="18" t="s">
        <v>41</v>
      </c>
      <c r="J53" s="18" t="s">
        <v>38</v>
      </c>
      <c r="K53" s="18" t="s">
        <v>38</v>
      </c>
      <c r="L53" s="18" t="s">
        <v>42</v>
      </c>
      <c r="M53" s="18" t="s">
        <v>43</v>
      </c>
      <c r="N53" s="18" t="s">
        <v>43</v>
      </c>
      <c r="O53" s="18" t="s">
        <v>43</v>
      </c>
      <c r="P53" s="18" t="s">
        <v>43</v>
      </c>
      <c r="Q53" s="18" t="s">
        <v>43</v>
      </c>
      <c r="R53" s="47" t="s">
        <v>58</v>
      </c>
      <c r="S53" s="44" t="s">
        <v>21</v>
      </c>
      <c r="T53" s="48">
        <v>300</v>
      </c>
      <c r="U53" s="88">
        <v>300</v>
      </c>
      <c r="V53" s="95">
        <v>100</v>
      </c>
      <c r="W53" s="95">
        <v>100</v>
      </c>
      <c r="X53" s="95">
        <v>100</v>
      </c>
      <c r="Y53" s="95">
        <v>100</v>
      </c>
      <c r="Z53" s="67">
        <f t="shared" si="5"/>
        <v>1000</v>
      </c>
      <c r="AA53" s="68">
        <v>2029</v>
      </c>
      <c r="AB53" s="8"/>
    </row>
    <row r="54" spans="1:28" s="3" customFormat="1" ht="33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30" t="s">
        <v>61</v>
      </c>
      <c r="S54" s="53" t="s">
        <v>24</v>
      </c>
      <c r="T54" s="49">
        <v>2</v>
      </c>
      <c r="U54" s="94">
        <v>2</v>
      </c>
      <c r="V54" s="94">
        <v>2</v>
      </c>
      <c r="W54" s="94">
        <v>2</v>
      </c>
      <c r="X54" s="94">
        <v>2</v>
      </c>
      <c r="Y54" s="94">
        <v>2</v>
      </c>
      <c r="Z54" s="63">
        <f t="shared" si="5"/>
        <v>12</v>
      </c>
      <c r="AA54" s="31">
        <v>2029</v>
      </c>
    </row>
    <row r="55" spans="1:28" s="3" customFormat="1" ht="33" customHeight="1">
      <c r="A55" s="18" t="s">
        <v>38</v>
      </c>
      <c r="B55" s="18" t="s">
        <v>38</v>
      </c>
      <c r="C55" s="18" t="s">
        <v>50</v>
      </c>
      <c r="D55" s="18" t="s">
        <v>38</v>
      </c>
      <c r="E55" s="18" t="s">
        <v>40</v>
      </c>
      <c r="F55" s="18" t="s">
        <v>41</v>
      </c>
      <c r="G55" s="18" t="s">
        <v>38</v>
      </c>
      <c r="H55" s="18" t="s">
        <v>41</v>
      </c>
      <c r="I55" s="18" t="s">
        <v>41</v>
      </c>
      <c r="J55" s="18" t="s">
        <v>38</v>
      </c>
      <c r="K55" s="18" t="s">
        <v>38</v>
      </c>
      <c r="L55" s="18" t="s">
        <v>42</v>
      </c>
      <c r="M55" s="18" t="s">
        <v>43</v>
      </c>
      <c r="N55" s="18" t="s">
        <v>43</v>
      </c>
      <c r="O55" s="18" t="s">
        <v>43</v>
      </c>
      <c r="P55" s="18" t="s">
        <v>43</v>
      </c>
      <c r="Q55" s="18" t="s">
        <v>43</v>
      </c>
      <c r="R55" s="47" t="s">
        <v>58</v>
      </c>
      <c r="S55" s="44" t="s">
        <v>21</v>
      </c>
      <c r="T55" s="48">
        <v>100</v>
      </c>
      <c r="U55" s="95">
        <v>100</v>
      </c>
      <c r="V55" s="95">
        <v>100</v>
      </c>
      <c r="W55" s="95">
        <v>100</v>
      </c>
      <c r="X55" s="95">
        <v>100</v>
      </c>
      <c r="Y55" s="95">
        <v>100</v>
      </c>
      <c r="Z55" s="67">
        <f t="shared" si="5"/>
        <v>600</v>
      </c>
      <c r="AA55" s="68">
        <v>2029</v>
      </c>
      <c r="AB55" s="8"/>
    </row>
    <row r="56" spans="1:28" s="3" customFormat="1" ht="31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30" t="s">
        <v>62</v>
      </c>
      <c r="S56" s="53" t="s">
        <v>24</v>
      </c>
      <c r="T56" s="49">
        <v>2</v>
      </c>
      <c r="U56" s="94">
        <v>2</v>
      </c>
      <c r="V56" s="94">
        <v>2</v>
      </c>
      <c r="W56" s="94">
        <v>2</v>
      </c>
      <c r="X56" s="94">
        <v>2</v>
      </c>
      <c r="Y56" s="94">
        <v>2</v>
      </c>
      <c r="Z56" s="65">
        <f t="shared" si="5"/>
        <v>12</v>
      </c>
      <c r="AA56" s="31">
        <v>2029</v>
      </c>
    </row>
    <row r="57" spans="1:28" s="3" customFormat="1" ht="31.5" customHeight="1">
      <c r="A57" s="18" t="s">
        <v>38</v>
      </c>
      <c r="B57" s="18" t="s">
        <v>38</v>
      </c>
      <c r="C57" s="18" t="s">
        <v>52</v>
      </c>
      <c r="D57" s="18" t="s">
        <v>38</v>
      </c>
      <c r="E57" s="18" t="s">
        <v>40</v>
      </c>
      <c r="F57" s="18" t="s">
        <v>41</v>
      </c>
      <c r="G57" s="18" t="s">
        <v>38</v>
      </c>
      <c r="H57" s="18" t="s">
        <v>41</v>
      </c>
      <c r="I57" s="18" t="s">
        <v>41</v>
      </c>
      <c r="J57" s="18" t="s">
        <v>38</v>
      </c>
      <c r="K57" s="18" t="s">
        <v>38</v>
      </c>
      <c r="L57" s="18" t="s">
        <v>42</v>
      </c>
      <c r="M57" s="18" t="s">
        <v>43</v>
      </c>
      <c r="N57" s="18" t="s">
        <v>43</v>
      </c>
      <c r="O57" s="18" t="s">
        <v>43</v>
      </c>
      <c r="P57" s="18" t="s">
        <v>43</v>
      </c>
      <c r="Q57" s="18" t="s">
        <v>43</v>
      </c>
      <c r="R57" s="47" t="s">
        <v>58</v>
      </c>
      <c r="S57" s="44" t="s">
        <v>21</v>
      </c>
      <c r="T57" s="48">
        <v>200</v>
      </c>
      <c r="U57" s="95">
        <v>200</v>
      </c>
      <c r="V57" s="95">
        <v>200</v>
      </c>
      <c r="W57" s="95">
        <v>200</v>
      </c>
      <c r="X57" s="95">
        <v>200</v>
      </c>
      <c r="Y57" s="95">
        <v>200</v>
      </c>
      <c r="Z57" s="67">
        <f t="shared" si="5"/>
        <v>1200</v>
      </c>
      <c r="AA57" s="68">
        <v>2029</v>
      </c>
      <c r="AB57" s="8"/>
    </row>
    <row r="58" spans="1:28" s="3" customFormat="1" ht="31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30" t="s">
        <v>63</v>
      </c>
      <c r="S58" s="53" t="s">
        <v>24</v>
      </c>
      <c r="T58" s="49">
        <v>2</v>
      </c>
      <c r="U58" s="94">
        <v>2</v>
      </c>
      <c r="V58" s="94">
        <v>2</v>
      </c>
      <c r="W58" s="94">
        <v>2</v>
      </c>
      <c r="X58" s="94">
        <v>2</v>
      </c>
      <c r="Y58" s="94">
        <v>2</v>
      </c>
      <c r="Z58" s="63">
        <f t="shared" si="5"/>
        <v>12</v>
      </c>
      <c r="AA58" s="31">
        <v>2029</v>
      </c>
    </row>
    <row r="59" spans="1:28" s="3" customFormat="1" ht="32.2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47" t="s">
        <v>64</v>
      </c>
      <c r="S59" s="44" t="s">
        <v>34</v>
      </c>
      <c r="T59" s="54">
        <v>1</v>
      </c>
      <c r="U59" s="96">
        <v>1</v>
      </c>
      <c r="V59" s="96">
        <v>1</v>
      </c>
      <c r="W59" s="96">
        <v>1</v>
      </c>
      <c r="X59" s="96">
        <v>1</v>
      </c>
      <c r="Y59" s="96">
        <v>1</v>
      </c>
      <c r="Z59" s="70">
        <v>1</v>
      </c>
      <c r="AA59" s="54">
        <v>2029</v>
      </c>
    </row>
    <row r="60" spans="1:28" s="3" customFormat="1" ht="32.2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30" t="s">
        <v>65</v>
      </c>
      <c r="S60" s="53" t="s">
        <v>24</v>
      </c>
      <c r="T60" s="55">
        <v>17</v>
      </c>
      <c r="U60" s="97">
        <f>U61+U62</f>
        <v>24</v>
      </c>
      <c r="V60" s="97">
        <f t="shared" ref="V60:Y60" si="11">V61+V62</f>
        <v>24</v>
      </c>
      <c r="W60" s="97">
        <f t="shared" si="11"/>
        <v>24</v>
      </c>
      <c r="X60" s="97">
        <f t="shared" si="11"/>
        <v>24</v>
      </c>
      <c r="Y60" s="97">
        <f t="shared" si="11"/>
        <v>24</v>
      </c>
      <c r="Z60" s="71">
        <f t="shared" si="5"/>
        <v>137</v>
      </c>
      <c r="AA60" s="55">
        <v>2029</v>
      </c>
    </row>
    <row r="61" spans="1:28" s="3" customFormat="1" ht="33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30" t="s">
        <v>66</v>
      </c>
      <c r="S61" s="53" t="s">
        <v>24</v>
      </c>
      <c r="T61" s="55">
        <f>T65+T69+T73+T77</f>
        <v>11</v>
      </c>
      <c r="U61" s="97">
        <f>U65+U69+U73+U77</f>
        <v>17</v>
      </c>
      <c r="V61" s="97">
        <f t="shared" ref="V61:Y61" si="12">V65+V69+V73+V77</f>
        <v>17</v>
      </c>
      <c r="W61" s="97">
        <f t="shared" si="12"/>
        <v>17</v>
      </c>
      <c r="X61" s="97">
        <f t="shared" si="12"/>
        <v>17</v>
      </c>
      <c r="Y61" s="97">
        <f t="shared" si="12"/>
        <v>17</v>
      </c>
      <c r="Z61" s="71">
        <f t="shared" si="5"/>
        <v>96</v>
      </c>
      <c r="AA61" s="55">
        <v>2029</v>
      </c>
    </row>
    <row r="62" spans="1:28" s="3" customFormat="1" ht="33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30" t="s">
        <v>67</v>
      </c>
      <c r="S62" s="53" t="s">
        <v>24</v>
      </c>
      <c r="T62" s="55">
        <v>11</v>
      </c>
      <c r="U62" s="97">
        <f t="shared" ref="U62:Y62" si="13">U66+U70+U74+U78</f>
        <v>7</v>
      </c>
      <c r="V62" s="97">
        <f t="shared" si="13"/>
        <v>7</v>
      </c>
      <c r="W62" s="97">
        <f t="shared" si="13"/>
        <v>7</v>
      </c>
      <c r="X62" s="97">
        <f t="shared" si="13"/>
        <v>7</v>
      </c>
      <c r="Y62" s="97">
        <f t="shared" si="13"/>
        <v>7</v>
      </c>
      <c r="Z62" s="71">
        <f t="shared" si="5"/>
        <v>46</v>
      </c>
      <c r="AA62" s="55">
        <v>2029</v>
      </c>
    </row>
    <row r="63" spans="1:28" s="3" customFormat="1" ht="33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47" t="s">
        <v>64</v>
      </c>
      <c r="S63" s="44" t="s">
        <v>34</v>
      </c>
      <c r="T63" s="56">
        <v>1</v>
      </c>
      <c r="U63" s="98">
        <v>1</v>
      </c>
      <c r="V63" s="98">
        <v>1</v>
      </c>
      <c r="W63" s="98">
        <v>1</v>
      </c>
      <c r="X63" s="98">
        <v>1</v>
      </c>
      <c r="Y63" s="98">
        <v>1</v>
      </c>
      <c r="Z63" s="56">
        <v>1</v>
      </c>
      <c r="AA63" s="54">
        <v>2029</v>
      </c>
    </row>
    <row r="64" spans="1:28" s="3" customFormat="1" ht="34.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30" t="s">
        <v>68</v>
      </c>
      <c r="S64" s="53" t="s">
        <v>24</v>
      </c>
      <c r="T64" s="55">
        <v>3</v>
      </c>
      <c r="U64" s="97">
        <f>U65+U66</f>
        <v>7</v>
      </c>
      <c r="V64" s="97">
        <f t="shared" ref="V64:Y64" si="14">V65+V66</f>
        <v>7</v>
      </c>
      <c r="W64" s="97">
        <f t="shared" si="14"/>
        <v>7</v>
      </c>
      <c r="X64" s="97">
        <f t="shared" si="14"/>
        <v>7</v>
      </c>
      <c r="Y64" s="97">
        <f t="shared" si="14"/>
        <v>7</v>
      </c>
      <c r="Z64" s="71">
        <f t="shared" si="5"/>
        <v>38</v>
      </c>
      <c r="AA64" s="55">
        <v>2029</v>
      </c>
    </row>
    <row r="65" spans="1:28" s="3" customFormat="1" ht="36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30" t="s">
        <v>69</v>
      </c>
      <c r="S65" s="53" t="s">
        <v>24</v>
      </c>
      <c r="T65" s="55">
        <v>1</v>
      </c>
      <c r="U65" s="99">
        <v>6</v>
      </c>
      <c r="V65" s="99">
        <v>6</v>
      </c>
      <c r="W65" s="99">
        <v>6</v>
      </c>
      <c r="X65" s="99">
        <v>6</v>
      </c>
      <c r="Y65" s="99">
        <v>6</v>
      </c>
      <c r="Z65" s="71">
        <f t="shared" si="5"/>
        <v>31</v>
      </c>
      <c r="AA65" s="55">
        <v>2029</v>
      </c>
    </row>
    <row r="66" spans="1:28" s="3" customFormat="1" ht="36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30" t="s">
        <v>70</v>
      </c>
      <c r="S66" s="53" t="s">
        <v>24</v>
      </c>
      <c r="T66" s="55">
        <v>0</v>
      </c>
      <c r="U66" s="97">
        <v>1</v>
      </c>
      <c r="V66" s="97">
        <v>1</v>
      </c>
      <c r="W66" s="97">
        <v>1</v>
      </c>
      <c r="X66" s="97">
        <v>1</v>
      </c>
      <c r="Y66" s="97">
        <v>1</v>
      </c>
      <c r="Z66" s="71">
        <f t="shared" si="5"/>
        <v>5</v>
      </c>
      <c r="AA66" s="55">
        <v>2029</v>
      </c>
    </row>
    <row r="67" spans="1:28" s="3" customFormat="1" ht="35.2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47" t="s">
        <v>64</v>
      </c>
      <c r="S67" s="44" t="s">
        <v>34</v>
      </c>
      <c r="T67" s="56">
        <v>1</v>
      </c>
      <c r="U67" s="98">
        <v>1</v>
      </c>
      <c r="V67" s="98">
        <v>1</v>
      </c>
      <c r="W67" s="98">
        <v>1</v>
      </c>
      <c r="X67" s="98">
        <v>1</v>
      </c>
      <c r="Y67" s="98">
        <v>1</v>
      </c>
      <c r="Z67" s="72">
        <v>1</v>
      </c>
      <c r="AA67" s="54">
        <v>2029</v>
      </c>
    </row>
    <row r="68" spans="1:28" s="3" customFormat="1" ht="33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30" t="s">
        <v>71</v>
      </c>
      <c r="S68" s="53" t="s">
        <v>24</v>
      </c>
      <c r="T68" s="49">
        <v>3</v>
      </c>
      <c r="U68" s="94">
        <f>U69+U70</f>
        <v>2</v>
      </c>
      <c r="V68" s="94">
        <f t="shared" ref="V68:Y68" si="15">V69+V70</f>
        <v>2</v>
      </c>
      <c r="W68" s="94">
        <f t="shared" si="15"/>
        <v>2</v>
      </c>
      <c r="X68" s="94">
        <f t="shared" si="15"/>
        <v>2</v>
      </c>
      <c r="Y68" s="94">
        <f t="shared" si="15"/>
        <v>2</v>
      </c>
      <c r="Z68" s="63">
        <f t="shared" si="5"/>
        <v>13</v>
      </c>
      <c r="AA68" s="31">
        <v>2029</v>
      </c>
    </row>
    <row r="69" spans="1:28" s="3" customFormat="1" ht="33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30" t="s">
        <v>72</v>
      </c>
      <c r="S69" s="53" t="s">
        <v>24</v>
      </c>
      <c r="T69" s="49">
        <v>2</v>
      </c>
      <c r="U69" s="94">
        <v>1</v>
      </c>
      <c r="V69" s="94">
        <v>1</v>
      </c>
      <c r="W69" s="94">
        <v>1</v>
      </c>
      <c r="X69" s="94">
        <v>1</v>
      </c>
      <c r="Y69" s="94">
        <v>1</v>
      </c>
      <c r="Z69" s="63">
        <f t="shared" si="5"/>
        <v>7</v>
      </c>
      <c r="AA69" s="31">
        <v>2029</v>
      </c>
    </row>
    <row r="70" spans="1:28" s="3" customFormat="1" ht="36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30" t="s">
        <v>73</v>
      </c>
      <c r="S70" s="53" t="s">
        <v>24</v>
      </c>
      <c r="T70" s="49">
        <v>1</v>
      </c>
      <c r="U70" s="94">
        <v>1</v>
      </c>
      <c r="V70" s="94">
        <v>1</v>
      </c>
      <c r="W70" s="94">
        <v>1</v>
      </c>
      <c r="X70" s="94">
        <v>1</v>
      </c>
      <c r="Y70" s="94">
        <v>1</v>
      </c>
      <c r="Z70" s="63">
        <f t="shared" si="5"/>
        <v>6</v>
      </c>
      <c r="AA70" s="31">
        <v>2029</v>
      </c>
    </row>
    <row r="71" spans="1:28" s="3" customFormat="1" ht="36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47" t="s">
        <v>64</v>
      </c>
      <c r="S71" s="44" t="s">
        <v>34</v>
      </c>
      <c r="T71" s="56">
        <v>1</v>
      </c>
      <c r="U71" s="98">
        <v>1</v>
      </c>
      <c r="V71" s="98">
        <v>1</v>
      </c>
      <c r="W71" s="98">
        <v>1</v>
      </c>
      <c r="X71" s="98">
        <v>1</v>
      </c>
      <c r="Y71" s="98">
        <v>1</v>
      </c>
      <c r="Z71" s="72">
        <v>1</v>
      </c>
      <c r="AA71" s="68">
        <v>2029</v>
      </c>
    </row>
    <row r="72" spans="1:28" s="3" customFormat="1" ht="30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30" t="s">
        <v>74</v>
      </c>
      <c r="S72" s="53" t="s">
        <v>24</v>
      </c>
      <c r="T72" s="49">
        <v>4</v>
      </c>
      <c r="U72" s="94">
        <f>U73+U74</f>
        <v>6</v>
      </c>
      <c r="V72" s="94">
        <f t="shared" ref="V72:Y72" si="16">V73+V74</f>
        <v>6</v>
      </c>
      <c r="W72" s="94">
        <f t="shared" si="16"/>
        <v>6</v>
      </c>
      <c r="X72" s="94">
        <f t="shared" si="16"/>
        <v>6</v>
      </c>
      <c r="Y72" s="94">
        <f t="shared" si="16"/>
        <v>6</v>
      </c>
      <c r="Z72" s="63">
        <f t="shared" si="5"/>
        <v>34</v>
      </c>
      <c r="AA72" s="31">
        <v>2029</v>
      </c>
    </row>
    <row r="73" spans="1:28" s="3" customFormat="1" ht="34.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30" t="s">
        <v>75</v>
      </c>
      <c r="S73" s="53" t="s">
        <v>24</v>
      </c>
      <c r="T73" s="49">
        <v>4</v>
      </c>
      <c r="U73" s="94">
        <v>4</v>
      </c>
      <c r="V73" s="94">
        <v>4</v>
      </c>
      <c r="W73" s="94">
        <v>4</v>
      </c>
      <c r="X73" s="94">
        <v>4</v>
      </c>
      <c r="Y73" s="94">
        <v>4</v>
      </c>
      <c r="Z73" s="63">
        <f t="shared" si="5"/>
        <v>24</v>
      </c>
      <c r="AA73" s="31">
        <v>2029</v>
      </c>
    </row>
    <row r="74" spans="1:28" s="3" customFormat="1" ht="36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30" t="s">
        <v>76</v>
      </c>
      <c r="S74" s="53" t="s">
        <v>24</v>
      </c>
      <c r="T74" s="49">
        <v>3</v>
      </c>
      <c r="U74" s="94">
        <v>2</v>
      </c>
      <c r="V74" s="94">
        <v>2</v>
      </c>
      <c r="W74" s="94">
        <v>2</v>
      </c>
      <c r="X74" s="94">
        <v>2</v>
      </c>
      <c r="Y74" s="94">
        <v>2</v>
      </c>
      <c r="Z74" s="63">
        <f t="shared" si="5"/>
        <v>13</v>
      </c>
      <c r="AA74" s="31">
        <v>2029</v>
      </c>
    </row>
    <row r="75" spans="1:28" s="3" customFormat="1" ht="33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47" t="s">
        <v>64</v>
      </c>
      <c r="S75" s="44" t="s">
        <v>34</v>
      </c>
      <c r="T75" s="56">
        <v>1</v>
      </c>
      <c r="U75" s="98">
        <v>1</v>
      </c>
      <c r="V75" s="98">
        <v>1</v>
      </c>
      <c r="W75" s="98">
        <v>1</v>
      </c>
      <c r="X75" s="98">
        <v>1</v>
      </c>
      <c r="Y75" s="98">
        <v>1</v>
      </c>
      <c r="Z75" s="72">
        <v>1</v>
      </c>
      <c r="AA75" s="68">
        <v>2029</v>
      </c>
    </row>
    <row r="76" spans="1:28" s="3" customFormat="1" ht="35.2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30" t="s">
        <v>77</v>
      </c>
      <c r="S76" s="53" t="s">
        <v>24</v>
      </c>
      <c r="T76" s="49">
        <v>7</v>
      </c>
      <c r="U76" s="94">
        <f>U77+U78</f>
        <v>9</v>
      </c>
      <c r="V76" s="94">
        <f t="shared" ref="V76:Y76" si="17">V77+V78</f>
        <v>9</v>
      </c>
      <c r="W76" s="94">
        <f t="shared" si="17"/>
        <v>9</v>
      </c>
      <c r="X76" s="94">
        <f t="shared" si="17"/>
        <v>9</v>
      </c>
      <c r="Y76" s="94">
        <f t="shared" si="17"/>
        <v>9</v>
      </c>
      <c r="Z76" s="63">
        <f t="shared" si="5"/>
        <v>52</v>
      </c>
      <c r="AA76" s="31">
        <v>2029</v>
      </c>
    </row>
    <row r="77" spans="1:28" s="3" customFormat="1" ht="34.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30" t="s">
        <v>78</v>
      </c>
      <c r="S77" s="53" t="s">
        <v>24</v>
      </c>
      <c r="T77" s="49">
        <v>4</v>
      </c>
      <c r="U77" s="94">
        <v>6</v>
      </c>
      <c r="V77" s="94">
        <v>6</v>
      </c>
      <c r="W77" s="94">
        <v>6</v>
      </c>
      <c r="X77" s="94">
        <v>6</v>
      </c>
      <c r="Y77" s="94">
        <v>6</v>
      </c>
      <c r="Z77" s="63">
        <f t="shared" si="5"/>
        <v>34</v>
      </c>
      <c r="AA77" s="31">
        <v>2029</v>
      </c>
    </row>
    <row r="78" spans="1:28" s="3" customFormat="1" ht="36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30" t="s">
        <v>79</v>
      </c>
      <c r="S78" s="53" t="s">
        <v>24</v>
      </c>
      <c r="T78" s="49">
        <v>1</v>
      </c>
      <c r="U78" s="94">
        <v>3</v>
      </c>
      <c r="V78" s="94">
        <v>3</v>
      </c>
      <c r="W78" s="94">
        <v>3</v>
      </c>
      <c r="X78" s="94">
        <v>3</v>
      </c>
      <c r="Y78" s="94">
        <v>3</v>
      </c>
      <c r="Z78" s="63">
        <f t="shared" si="5"/>
        <v>16</v>
      </c>
      <c r="AA78" s="31">
        <v>2029</v>
      </c>
    </row>
    <row r="79" spans="1:28" s="6" customFormat="1" ht="36.9" customHeight="1">
      <c r="A79" s="73" t="s">
        <v>38</v>
      </c>
      <c r="B79" s="73" t="s">
        <v>38</v>
      </c>
      <c r="C79" s="73" t="s">
        <v>39</v>
      </c>
      <c r="D79" s="73" t="s">
        <v>38</v>
      </c>
      <c r="E79" s="73" t="s">
        <v>40</v>
      </c>
      <c r="F79" s="73" t="s">
        <v>41</v>
      </c>
      <c r="G79" s="73" t="s">
        <v>38</v>
      </c>
      <c r="H79" s="73" t="s">
        <v>41</v>
      </c>
      <c r="I79" s="73" t="s">
        <v>41</v>
      </c>
      <c r="J79" s="73" t="s">
        <v>38</v>
      </c>
      <c r="K79" s="73" t="s">
        <v>38</v>
      </c>
      <c r="L79" s="73" t="s">
        <v>42</v>
      </c>
      <c r="M79" s="73" t="s">
        <v>43</v>
      </c>
      <c r="N79" s="73" t="s">
        <v>43</v>
      </c>
      <c r="O79" s="73" t="s">
        <v>43</v>
      </c>
      <c r="P79" s="73" t="s">
        <v>43</v>
      </c>
      <c r="Q79" s="73" t="s">
        <v>43</v>
      </c>
      <c r="R79" s="108" t="s">
        <v>124</v>
      </c>
      <c r="S79" s="44" t="s">
        <v>34</v>
      </c>
      <c r="T79" s="56">
        <v>1</v>
      </c>
      <c r="U79" s="98">
        <v>1</v>
      </c>
      <c r="V79" s="98">
        <v>1</v>
      </c>
      <c r="W79" s="98">
        <v>1</v>
      </c>
      <c r="X79" s="98">
        <v>1</v>
      </c>
      <c r="Y79" s="98">
        <v>1</v>
      </c>
      <c r="Z79" s="72">
        <v>1</v>
      </c>
      <c r="AA79" s="44">
        <v>2029</v>
      </c>
      <c r="AB79" s="8"/>
    </row>
    <row r="80" spans="1:28" s="6" customFormat="1" ht="31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40" t="s">
        <v>80</v>
      </c>
      <c r="S80" s="76" t="s">
        <v>24</v>
      </c>
      <c r="T80" s="42">
        <v>8</v>
      </c>
      <c r="U80" s="100">
        <v>8</v>
      </c>
      <c r="V80" s="100">
        <v>8</v>
      </c>
      <c r="W80" s="100">
        <v>8</v>
      </c>
      <c r="X80" s="100">
        <v>8</v>
      </c>
      <c r="Y80" s="100">
        <v>8</v>
      </c>
      <c r="Z80" s="63">
        <f t="shared" ref="Z80:Z85" si="18">SUM(T80:Y80)</f>
        <v>48</v>
      </c>
      <c r="AA80" s="31">
        <v>2029</v>
      </c>
    </row>
    <row r="81" spans="1:27" s="3" customFormat="1" ht="33.75" customHeight="1">
      <c r="A81" s="73" t="s">
        <v>38</v>
      </c>
      <c r="B81" s="73" t="s">
        <v>38</v>
      </c>
      <c r="C81" s="73" t="s">
        <v>39</v>
      </c>
      <c r="D81" s="73" t="s">
        <v>38</v>
      </c>
      <c r="E81" s="73" t="s">
        <v>40</v>
      </c>
      <c r="F81" s="73" t="s">
        <v>41</v>
      </c>
      <c r="G81" s="73" t="s">
        <v>38</v>
      </c>
      <c r="H81" s="73" t="s">
        <v>41</v>
      </c>
      <c r="I81" s="73" t="s">
        <v>41</v>
      </c>
      <c r="J81" s="73" t="s">
        <v>38</v>
      </c>
      <c r="K81" s="73" t="s">
        <v>38</v>
      </c>
      <c r="L81" s="73" t="s">
        <v>42</v>
      </c>
      <c r="M81" s="73" t="s">
        <v>43</v>
      </c>
      <c r="N81" s="73" t="s">
        <v>43</v>
      </c>
      <c r="O81" s="73" t="s">
        <v>43</v>
      </c>
      <c r="P81" s="73" t="s">
        <v>43</v>
      </c>
      <c r="Q81" s="73" t="s">
        <v>43</v>
      </c>
      <c r="R81" s="77" t="s">
        <v>81</v>
      </c>
      <c r="S81" s="44" t="s">
        <v>21</v>
      </c>
      <c r="T81" s="48">
        <f>SUM(T82:T85)</f>
        <v>350</v>
      </c>
      <c r="U81" s="95">
        <f t="shared" ref="U81:Y81" si="19">SUM(U82:U85)</f>
        <v>410</v>
      </c>
      <c r="V81" s="95">
        <f t="shared" si="19"/>
        <v>410</v>
      </c>
      <c r="W81" s="95">
        <f t="shared" si="19"/>
        <v>410</v>
      </c>
      <c r="X81" s="95">
        <f t="shared" si="19"/>
        <v>410</v>
      </c>
      <c r="Y81" s="95">
        <f t="shared" si="19"/>
        <v>410</v>
      </c>
      <c r="Z81" s="67">
        <f t="shared" si="18"/>
        <v>2400</v>
      </c>
      <c r="AA81" s="44">
        <v>2029</v>
      </c>
    </row>
    <row r="82" spans="1:27" s="3" customFormat="1" ht="33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8" t="s">
        <v>82</v>
      </c>
      <c r="S82" s="31" t="s">
        <v>37</v>
      </c>
      <c r="T82" s="49">
        <v>100</v>
      </c>
      <c r="U82" s="94">
        <v>110</v>
      </c>
      <c r="V82" s="94">
        <v>110</v>
      </c>
      <c r="W82" s="94">
        <v>110</v>
      </c>
      <c r="X82" s="94">
        <v>110</v>
      </c>
      <c r="Y82" s="94">
        <v>110</v>
      </c>
      <c r="Z82" s="63">
        <f t="shared" si="18"/>
        <v>650</v>
      </c>
      <c r="AA82" s="31">
        <v>2029</v>
      </c>
    </row>
    <row r="83" spans="1:27" s="3" customFormat="1" ht="30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28" t="s">
        <v>83</v>
      </c>
      <c r="S83" s="31" t="s">
        <v>37</v>
      </c>
      <c r="T83" s="49">
        <v>100</v>
      </c>
      <c r="U83" s="94">
        <v>150</v>
      </c>
      <c r="V83" s="94">
        <v>150</v>
      </c>
      <c r="W83" s="94">
        <v>150</v>
      </c>
      <c r="X83" s="94">
        <v>150</v>
      </c>
      <c r="Y83" s="94">
        <v>150</v>
      </c>
      <c r="Z83" s="63">
        <f t="shared" si="18"/>
        <v>850</v>
      </c>
      <c r="AA83" s="31">
        <v>2029</v>
      </c>
    </row>
    <row r="84" spans="1:27" s="3" customFormat="1" ht="36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8" t="s">
        <v>84</v>
      </c>
      <c r="S84" s="31" t="s">
        <v>37</v>
      </c>
      <c r="T84" s="49">
        <v>100</v>
      </c>
      <c r="U84" s="94">
        <v>100</v>
      </c>
      <c r="V84" s="94">
        <v>100</v>
      </c>
      <c r="W84" s="94">
        <v>100</v>
      </c>
      <c r="X84" s="94">
        <v>100</v>
      </c>
      <c r="Y84" s="94">
        <v>100</v>
      </c>
      <c r="Z84" s="63">
        <f t="shared" si="18"/>
        <v>600</v>
      </c>
      <c r="AA84" s="31">
        <v>2029</v>
      </c>
    </row>
    <row r="85" spans="1:27" s="3" customFormat="1" ht="36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28" t="s">
        <v>85</v>
      </c>
      <c r="S85" s="31" t="s">
        <v>37</v>
      </c>
      <c r="T85" s="49">
        <v>50</v>
      </c>
      <c r="U85" s="94">
        <v>50</v>
      </c>
      <c r="V85" s="94">
        <v>50</v>
      </c>
      <c r="W85" s="94">
        <v>50</v>
      </c>
      <c r="X85" s="94">
        <v>50</v>
      </c>
      <c r="Y85" s="94">
        <v>50</v>
      </c>
      <c r="Z85" s="63">
        <f t="shared" si="18"/>
        <v>300</v>
      </c>
      <c r="AA85" s="31">
        <v>2029</v>
      </c>
    </row>
    <row r="86" spans="1:27" ht="34.5" customHeight="1">
      <c r="A86" s="73" t="s">
        <v>38</v>
      </c>
      <c r="B86" s="73" t="s">
        <v>38</v>
      </c>
      <c r="C86" s="73" t="s">
        <v>39</v>
      </c>
      <c r="D86" s="73" t="s">
        <v>38</v>
      </c>
      <c r="E86" s="73" t="s">
        <v>40</v>
      </c>
      <c r="F86" s="73" t="s">
        <v>41</v>
      </c>
      <c r="G86" s="73" t="s">
        <v>38</v>
      </c>
      <c r="H86" s="73" t="s">
        <v>41</v>
      </c>
      <c r="I86" s="73" t="s">
        <v>41</v>
      </c>
      <c r="J86" s="73" t="s">
        <v>38</v>
      </c>
      <c r="K86" s="73" t="s">
        <v>38</v>
      </c>
      <c r="L86" s="73" t="s">
        <v>42</v>
      </c>
      <c r="M86" s="73" t="s">
        <v>43</v>
      </c>
      <c r="N86" s="73" t="s">
        <v>43</v>
      </c>
      <c r="O86" s="73" t="s">
        <v>43</v>
      </c>
      <c r="P86" s="73" t="s">
        <v>43</v>
      </c>
      <c r="Q86" s="73" t="s">
        <v>43</v>
      </c>
      <c r="R86" s="109" t="s">
        <v>125</v>
      </c>
      <c r="S86" s="44" t="s">
        <v>21</v>
      </c>
      <c r="T86" s="48">
        <f>T89+T92+T95+T98</f>
        <v>1785</v>
      </c>
      <c r="U86" s="95">
        <f t="shared" ref="U86:Z86" si="20">U89+U92+U95+U98</f>
        <v>1960</v>
      </c>
      <c r="V86" s="95">
        <f t="shared" si="20"/>
        <v>2160</v>
      </c>
      <c r="W86" s="95">
        <f t="shared" si="20"/>
        <v>2160</v>
      </c>
      <c r="X86" s="95">
        <f t="shared" si="20"/>
        <v>2160</v>
      </c>
      <c r="Y86" s="95">
        <f t="shared" si="20"/>
        <v>2160</v>
      </c>
      <c r="Z86" s="67">
        <f t="shared" si="20"/>
        <v>12385</v>
      </c>
      <c r="AA86" s="44">
        <v>2029</v>
      </c>
    </row>
    <row r="87" spans="1:27" ht="21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8" t="s">
        <v>86</v>
      </c>
      <c r="S87" s="24" t="s">
        <v>24</v>
      </c>
      <c r="T87" s="42">
        <v>104</v>
      </c>
      <c r="U87" s="101">
        <f>U90+U93+U96+U99</f>
        <v>130</v>
      </c>
      <c r="V87" s="101">
        <f t="shared" ref="V87:Y87" si="21">V90+V93+V96+V99</f>
        <v>130</v>
      </c>
      <c r="W87" s="101">
        <f t="shared" si="21"/>
        <v>130</v>
      </c>
      <c r="X87" s="101">
        <f t="shared" si="21"/>
        <v>130</v>
      </c>
      <c r="Y87" s="101">
        <f t="shared" si="21"/>
        <v>130</v>
      </c>
      <c r="Z87" s="83">
        <f t="shared" ref="Z87" si="22">Z90+Z93+Z96+Z99</f>
        <v>754</v>
      </c>
      <c r="AA87" s="31">
        <v>2029</v>
      </c>
    </row>
    <row r="88" spans="1:27" ht="18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28" t="s">
        <v>87</v>
      </c>
      <c r="S88" s="31" t="s">
        <v>37</v>
      </c>
      <c r="T88" s="49">
        <v>3250</v>
      </c>
      <c r="U88" s="92">
        <f>U91+U94+U97+U100</f>
        <v>4500</v>
      </c>
      <c r="V88" s="92">
        <f t="shared" ref="V88:Y88" si="23">V91+V94+V97+V100</f>
        <v>4500</v>
      </c>
      <c r="W88" s="92">
        <f t="shared" si="23"/>
        <v>4500</v>
      </c>
      <c r="X88" s="92">
        <f t="shared" si="23"/>
        <v>4500</v>
      </c>
      <c r="Y88" s="92">
        <f t="shared" si="23"/>
        <v>4500</v>
      </c>
      <c r="Z88" s="66">
        <f t="shared" ref="Z88" si="24">Z91+Z94+Z97+Z100</f>
        <v>25750</v>
      </c>
      <c r="AA88" s="31">
        <v>2029</v>
      </c>
    </row>
    <row r="89" spans="1:27" ht="31.2">
      <c r="A89" s="73" t="s">
        <v>38</v>
      </c>
      <c r="B89" s="73" t="s">
        <v>38</v>
      </c>
      <c r="C89" s="73" t="s">
        <v>42</v>
      </c>
      <c r="D89" s="73" t="s">
        <v>38</v>
      </c>
      <c r="E89" s="73" t="s">
        <v>40</v>
      </c>
      <c r="F89" s="73" t="s">
        <v>41</v>
      </c>
      <c r="G89" s="73" t="s">
        <v>38</v>
      </c>
      <c r="H89" s="73" t="s">
        <v>41</v>
      </c>
      <c r="I89" s="73" t="s">
        <v>41</v>
      </c>
      <c r="J89" s="73" t="s">
        <v>38</v>
      </c>
      <c r="K89" s="73" t="s">
        <v>38</v>
      </c>
      <c r="L89" s="73" t="s">
        <v>42</v>
      </c>
      <c r="M89" s="73" t="s">
        <v>43</v>
      </c>
      <c r="N89" s="73" t="s">
        <v>43</v>
      </c>
      <c r="O89" s="73" t="s">
        <v>43</v>
      </c>
      <c r="P89" s="73" t="s">
        <v>43</v>
      </c>
      <c r="Q89" s="73" t="s">
        <v>43</v>
      </c>
      <c r="R89" s="109" t="s">
        <v>125</v>
      </c>
      <c r="S89" s="44" t="s">
        <v>21</v>
      </c>
      <c r="T89" s="48">
        <v>600</v>
      </c>
      <c r="U89" s="95">
        <v>522.5</v>
      </c>
      <c r="V89" s="95">
        <v>522.5</v>
      </c>
      <c r="W89" s="95">
        <v>522.5</v>
      </c>
      <c r="X89" s="95">
        <v>522.5</v>
      </c>
      <c r="Y89" s="95">
        <v>522.5</v>
      </c>
      <c r="Z89" s="67">
        <f t="shared" ref="Z89:Z99" si="25">SUM(T89:Y89)</f>
        <v>3212.5</v>
      </c>
      <c r="AA89" s="44">
        <v>2029</v>
      </c>
    </row>
    <row r="90" spans="1:27" ht="31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78" t="s">
        <v>88</v>
      </c>
      <c r="S90" s="24" t="s">
        <v>24</v>
      </c>
      <c r="T90" s="41">
        <v>35</v>
      </c>
      <c r="U90" s="101">
        <v>40</v>
      </c>
      <c r="V90" s="101">
        <v>40</v>
      </c>
      <c r="W90" s="101">
        <v>40</v>
      </c>
      <c r="X90" s="101">
        <v>40</v>
      </c>
      <c r="Y90" s="101">
        <v>40</v>
      </c>
      <c r="Z90" s="63">
        <f t="shared" si="25"/>
        <v>235</v>
      </c>
      <c r="AA90" s="24">
        <v>2029</v>
      </c>
    </row>
    <row r="91" spans="1:27" ht="36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28" t="s">
        <v>89</v>
      </c>
      <c r="S91" s="31" t="s">
        <v>37</v>
      </c>
      <c r="T91" s="49">
        <v>1200</v>
      </c>
      <c r="U91" s="92">
        <v>1500</v>
      </c>
      <c r="V91" s="92">
        <v>1500</v>
      </c>
      <c r="W91" s="92">
        <v>1500</v>
      </c>
      <c r="X91" s="92">
        <v>1500</v>
      </c>
      <c r="Y91" s="92">
        <v>1500</v>
      </c>
      <c r="Z91" s="65">
        <f t="shared" si="25"/>
        <v>8700</v>
      </c>
      <c r="AA91" s="24">
        <v>2029</v>
      </c>
    </row>
    <row r="92" spans="1:27" ht="31.2">
      <c r="A92" s="73" t="s">
        <v>38</v>
      </c>
      <c r="B92" s="73" t="s">
        <v>38</v>
      </c>
      <c r="C92" s="73" t="s">
        <v>40</v>
      </c>
      <c r="D92" s="73" t="s">
        <v>38</v>
      </c>
      <c r="E92" s="73" t="s">
        <v>40</v>
      </c>
      <c r="F92" s="73" t="s">
        <v>41</v>
      </c>
      <c r="G92" s="73" t="s">
        <v>38</v>
      </c>
      <c r="H92" s="73" t="s">
        <v>41</v>
      </c>
      <c r="I92" s="73" t="s">
        <v>41</v>
      </c>
      <c r="J92" s="73" t="s">
        <v>38</v>
      </c>
      <c r="K92" s="73" t="s">
        <v>38</v>
      </c>
      <c r="L92" s="73" t="s">
        <v>42</v>
      </c>
      <c r="M92" s="73" t="s">
        <v>43</v>
      </c>
      <c r="N92" s="73" t="s">
        <v>43</v>
      </c>
      <c r="O92" s="73" t="s">
        <v>43</v>
      </c>
      <c r="P92" s="73" t="s">
        <v>43</v>
      </c>
      <c r="Q92" s="73" t="s">
        <v>43</v>
      </c>
      <c r="R92" s="109" t="s">
        <v>125</v>
      </c>
      <c r="S92" s="44" t="s">
        <v>21</v>
      </c>
      <c r="T92" s="48">
        <v>350</v>
      </c>
      <c r="U92" s="88">
        <v>432.5</v>
      </c>
      <c r="V92" s="95">
        <v>632.5</v>
      </c>
      <c r="W92" s="95">
        <v>632.5</v>
      </c>
      <c r="X92" s="95">
        <v>632.5</v>
      </c>
      <c r="Y92" s="95">
        <v>632.5</v>
      </c>
      <c r="Z92" s="67">
        <f t="shared" si="25"/>
        <v>3312.5</v>
      </c>
      <c r="AA92" s="44">
        <v>2029</v>
      </c>
    </row>
    <row r="93" spans="1:27" ht="31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78" t="s">
        <v>90</v>
      </c>
      <c r="S93" s="24" t="s">
        <v>24</v>
      </c>
      <c r="T93" s="41">
        <v>22</v>
      </c>
      <c r="U93" s="101">
        <v>35</v>
      </c>
      <c r="V93" s="101">
        <v>35</v>
      </c>
      <c r="W93" s="101">
        <v>35</v>
      </c>
      <c r="X93" s="101">
        <v>35</v>
      </c>
      <c r="Y93" s="101">
        <v>35</v>
      </c>
      <c r="Z93" s="63">
        <f t="shared" si="25"/>
        <v>197</v>
      </c>
      <c r="AA93" s="24">
        <v>2029</v>
      </c>
    </row>
    <row r="94" spans="1:27" ht="34.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28" t="s">
        <v>91</v>
      </c>
      <c r="S94" s="31" t="s">
        <v>37</v>
      </c>
      <c r="T94" s="41">
        <v>650</v>
      </c>
      <c r="U94" s="101">
        <v>950</v>
      </c>
      <c r="V94" s="101">
        <v>950</v>
      </c>
      <c r="W94" s="101">
        <v>950</v>
      </c>
      <c r="X94" s="101">
        <v>950</v>
      </c>
      <c r="Y94" s="101">
        <v>950</v>
      </c>
      <c r="Z94" s="65">
        <f t="shared" si="25"/>
        <v>5400</v>
      </c>
      <c r="AA94" s="24">
        <v>2029</v>
      </c>
    </row>
    <row r="95" spans="1:27" ht="31.2">
      <c r="A95" s="73" t="s">
        <v>38</v>
      </c>
      <c r="B95" s="73" t="s">
        <v>38</v>
      </c>
      <c r="C95" s="73" t="s">
        <v>50</v>
      </c>
      <c r="D95" s="73" t="s">
        <v>38</v>
      </c>
      <c r="E95" s="73" t="s">
        <v>40</v>
      </c>
      <c r="F95" s="73" t="s">
        <v>41</v>
      </c>
      <c r="G95" s="73" t="s">
        <v>38</v>
      </c>
      <c r="H95" s="73" t="s">
        <v>41</v>
      </c>
      <c r="I95" s="73" t="s">
        <v>41</v>
      </c>
      <c r="J95" s="73" t="s">
        <v>38</v>
      </c>
      <c r="K95" s="73" t="s">
        <v>38</v>
      </c>
      <c r="L95" s="73" t="s">
        <v>42</v>
      </c>
      <c r="M95" s="73" t="s">
        <v>43</v>
      </c>
      <c r="N95" s="73" t="s">
        <v>43</v>
      </c>
      <c r="O95" s="73" t="s">
        <v>43</v>
      </c>
      <c r="P95" s="73" t="s">
        <v>43</v>
      </c>
      <c r="Q95" s="73" t="s">
        <v>43</v>
      </c>
      <c r="R95" s="109" t="s">
        <v>125</v>
      </c>
      <c r="S95" s="44" t="s">
        <v>21</v>
      </c>
      <c r="T95" s="48">
        <v>550</v>
      </c>
      <c r="U95" s="95">
        <v>682.5</v>
      </c>
      <c r="V95" s="95">
        <v>682.5</v>
      </c>
      <c r="W95" s="95">
        <v>682.5</v>
      </c>
      <c r="X95" s="95">
        <v>682.5</v>
      </c>
      <c r="Y95" s="95">
        <v>682.5</v>
      </c>
      <c r="Z95" s="67">
        <f t="shared" si="25"/>
        <v>3962.5</v>
      </c>
      <c r="AA95" s="44">
        <v>2029</v>
      </c>
    </row>
    <row r="96" spans="1:27" ht="31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78" t="s">
        <v>92</v>
      </c>
      <c r="S96" s="24" t="s">
        <v>24</v>
      </c>
      <c r="T96" s="41">
        <v>35</v>
      </c>
      <c r="U96" s="101">
        <v>40</v>
      </c>
      <c r="V96" s="101">
        <v>40</v>
      </c>
      <c r="W96" s="101">
        <v>40</v>
      </c>
      <c r="X96" s="101">
        <v>40</v>
      </c>
      <c r="Y96" s="101">
        <v>40</v>
      </c>
      <c r="Z96" s="63">
        <f t="shared" si="25"/>
        <v>235</v>
      </c>
      <c r="AA96" s="24">
        <v>2029</v>
      </c>
    </row>
    <row r="97" spans="1:27" ht="43.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28" t="s">
        <v>93</v>
      </c>
      <c r="S97" s="31" t="s">
        <v>37</v>
      </c>
      <c r="T97" s="41">
        <v>950</v>
      </c>
      <c r="U97" s="101">
        <v>1500</v>
      </c>
      <c r="V97" s="101">
        <v>1500</v>
      </c>
      <c r="W97" s="101">
        <v>1500</v>
      </c>
      <c r="X97" s="101">
        <v>1500</v>
      </c>
      <c r="Y97" s="101">
        <v>1500</v>
      </c>
      <c r="Z97" s="65">
        <f t="shared" si="25"/>
        <v>8450</v>
      </c>
      <c r="AA97" s="31">
        <v>2029</v>
      </c>
    </row>
    <row r="98" spans="1:27" ht="34.5" customHeight="1">
      <c r="A98" s="73" t="s">
        <v>38</v>
      </c>
      <c r="B98" s="73" t="s">
        <v>38</v>
      </c>
      <c r="C98" s="73" t="s">
        <v>52</v>
      </c>
      <c r="D98" s="73" t="s">
        <v>38</v>
      </c>
      <c r="E98" s="73" t="s">
        <v>40</v>
      </c>
      <c r="F98" s="73" t="s">
        <v>41</v>
      </c>
      <c r="G98" s="73" t="s">
        <v>38</v>
      </c>
      <c r="H98" s="73" t="s">
        <v>41</v>
      </c>
      <c r="I98" s="73" t="s">
        <v>41</v>
      </c>
      <c r="J98" s="73" t="s">
        <v>38</v>
      </c>
      <c r="K98" s="73" t="s">
        <v>38</v>
      </c>
      <c r="L98" s="73" t="s">
        <v>42</v>
      </c>
      <c r="M98" s="73" t="s">
        <v>43</v>
      </c>
      <c r="N98" s="73" t="s">
        <v>43</v>
      </c>
      <c r="O98" s="73" t="s">
        <v>43</v>
      </c>
      <c r="P98" s="73" t="s">
        <v>43</v>
      </c>
      <c r="Q98" s="73" t="s">
        <v>43</v>
      </c>
      <c r="R98" s="109" t="s">
        <v>125</v>
      </c>
      <c r="S98" s="44" t="s">
        <v>21</v>
      </c>
      <c r="T98" s="48">
        <v>285</v>
      </c>
      <c r="U98" s="95">
        <v>322.5</v>
      </c>
      <c r="V98" s="95">
        <v>322.5</v>
      </c>
      <c r="W98" s="95">
        <v>322.5</v>
      </c>
      <c r="X98" s="95">
        <v>322.5</v>
      </c>
      <c r="Y98" s="95">
        <v>322.5</v>
      </c>
      <c r="Z98" s="67">
        <f t="shared" si="25"/>
        <v>1897.5</v>
      </c>
      <c r="AA98" s="44">
        <v>2029</v>
      </c>
    </row>
    <row r="99" spans="1:27" ht="31.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8" t="s">
        <v>94</v>
      </c>
      <c r="S99" s="24" t="s">
        <v>24</v>
      </c>
      <c r="T99" s="79">
        <v>12</v>
      </c>
      <c r="U99" s="102">
        <v>15</v>
      </c>
      <c r="V99" s="102">
        <v>15</v>
      </c>
      <c r="W99" s="102">
        <v>15</v>
      </c>
      <c r="X99" s="102">
        <v>15</v>
      </c>
      <c r="Y99" s="102">
        <v>15</v>
      </c>
      <c r="Z99" s="63">
        <f t="shared" si="25"/>
        <v>87</v>
      </c>
      <c r="AA99" s="84">
        <v>2029</v>
      </c>
    </row>
    <row r="100" spans="1:27" ht="43.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28" t="s">
        <v>95</v>
      </c>
      <c r="S100" s="31" t="s">
        <v>37</v>
      </c>
      <c r="T100" s="79">
        <v>450</v>
      </c>
      <c r="U100" s="102">
        <v>550</v>
      </c>
      <c r="V100" s="102">
        <v>550</v>
      </c>
      <c r="W100" s="102">
        <v>550</v>
      </c>
      <c r="X100" s="102">
        <v>550</v>
      </c>
      <c r="Y100" s="102">
        <v>550</v>
      </c>
      <c r="Z100" s="65">
        <f t="shared" ref="Z100:Z149" si="26">SUM(T100:Y100)</f>
        <v>3200</v>
      </c>
      <c r="AA100" s="84">
        <v>2029</v>
      </c>
    </row>
    <row r="101" spans="1:27" ht="36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47" t="s">
        <v>96</v>
      </c>
      <c r="S101" s="44" t="s">
        <v>34</v>
      </c>
      <c r="T101" s="56">
        <v>1</v>
      </c>
      <c r="U101" s="98">
        <v>1</v>
      </c>
      <c r="V101" s="98">
        <v>1</v>
      </c>
      <c r="W101" s="98">
        <v>1</v>
      </c>
      <c r="X101" s="98">
        <v>1</v>
      </c>
      <c r="Y101" s="98">
        <v>1</v>
      </c>
      <c r="Z101" s="72">
        <v>1</v>
      </c>
      <c r="AA101" s="44">
        <v>2029</v>
      </c>
    </row>
    <row r="102" spans="1:27" ht="31.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28" t="s">
        <v>97</v>
      </c>
      <c r="S102" s="24" t="s">
        <v>24</v>
      </c>
      <c r="T102" s="80">
        <v>4</v>
      </c>
      <c r="U102" s="103">
        <v>4</v>
      </c>
      <c r="V102" s="103">
        <v>4</v>
      </c>
      <c r="W102" s="103">
        <v>4</v>
      </c>
      <c r="X102" s="103">
        <v>4</v>
      </c>
      <c r="Y102" s="103">
        <v>4</v>
      </c>
      <c r="Z102" s="63">
        <f t="shared" si="26"/>
        <v>24</v>
      </c>
      <c r="AA102" s="85">
        <v>2029</v>
      </c>
    </row>
    <row r="103" spans="1:27" ht="31.2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28" t="s">
        <v>98</v>
      </c>
      <c r="S103" s="24" t="s">
        <v>24</v>
      </c>
      <c r="T103" s="80">
        <v>4</v>
      </c>
      <c r="U103" s="103">
        <v>4</v>
      </c>
      <c r="V103" s="103">
        <v>4</v>
      </c>
      <c r="W103" s="103">
        <v>4</v>
      </c>
      <c r="X103" s="103">
        <v>4</v>
      </c>
      <c r="Y103" s="103">
        <v>4</v>
      </c>
      <c r="Z103" s="63">
        <f t="shared" si="26"/>
        <v>24</v>
      </c>
      <c r="AA103" s="85">
        <v>2029</v>
      </c>
    </row>
    <row r="104" spans="1:27" ht="31.2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28" t="s">
        <v>99</v>
      </c>
      <c r="S104" s="24" t="s">
        <v>24</v>
      </c>
      <c r="T104" s="80">
        <v>4</v>
      </c>
      <c r="U104" s="103">
        <v>4</v>
      </c>
      <c r="V104" s="103">
        <v>4</v>
      </c>
      <c r="W104" s="103">
        <v>4</v>
      </c>
      <c r="X104" s="103">
        <v>4</v>
      </c>
      <c r="Y104" s="103">
        <v>4</v>
      </c>
      <c r="Z104" s="63">
        <f t="shared" si="26"/>
        <v>24</v>
      </c>
      <c r="AA104" s="85">
        <v>2029</v>
      </c>
    </row>
    <row r="105" spans="1:27" ht="31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28" t="s">
        <v>100</v>
      </c>
      <c r="S105" s="24" t="s">
        <v>24</v>
      </c>
      <c r="T105" s="42">
        <v>4</v>
      </c>
      <c r="U105" s="100">
        <v>4</v>
      </c>
      <c r="V105" s="100">
        <v>4</v>
      </c>
      <c r="W105" s="100">
        <v>4</v>
      </c>
      <c r="X105" s="100">
        <v>4</v>
      </c>
      <c r="Y105" s="100">
        <v>4</v>
      </c>
      <c r="Z105" s="63">
        <f t="shared" si="26"/>
        <v>24</v>
      </c>
      <c r="AA105" s="31">
        <v>2029</v>
      </c>
    </row>
    <row r="106" spans="1:27" ht="41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37" t="s">
        <v>101</v>
      </c>
      <c r="S106" s="62" t="s">
        <v>21</v>
      </c>
      <c r="T106" s="39">
        <f>T119+T140</f>
        <v>310</v>
      </c>
      <c r="U106" s="104">
        <f t="shared" ref="U106:Y106" si="27">U119+U140</f>
        <v>160</v>
      </c>
      <c r="V106" s="104">
        <f t="shared" si="27"/>
        <v>160</v>
      </c>
      <c r="W106" s="104">
        <f t="shared" si="27"/>
        <v>160</v>
      </c>
      <c r="X106" s="104">
        <f t="shared" si="27"/>
        <v>160</v>
      </c>
      <c r="Y106" s="104">
        <f t="shared" si="27"/>
        <v>160</v>
      </c>
      <c r="Z106" s="39">
        <f t="shared" si="26"/>
        <v>1110</v>
      </c>
      <c r="AA106" s="38">
        <v>2029</v>
      </c>
    </row>
    <row r="107" spans="1:27" ht="31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28" t="s">
        <v>102</v>
      </c>
      <c r="S107" s="24" t="s">
        <v>24</v>
      </c>
      <c r="T107" s="46">
        <f>T118+T120+T141</f>
        <v>54</v>
      </c>
      <c r="U107" s="92">
        <f t="shared" ref="U107:Y107" si="28">U118+U120+U141</f>
        <v>48</v>
      </c>
      <c r="V107" s="92">
        <f t="shared" si="28"/>
        <v>48</v>
      </c>
      <c r="W107" s="92">
        <f t="shared" si="28"/>
        <v>48</v>
      </c>
      <c r="X107" s="92">
        <f t="shared" si="28"/>
        <v>48</v>
      </c>
      <c r="Y107" s="92">
        <f t="shared" si="28"/>
        <v>48</v>
      </c>
      <c r="Z107" s="63">
        <f t="shared" si="26"/>
        <v>294</v>
      </c>
      <c r="AA107" s="24">
        <v>2029</v>
      </c>
    </row>
    <row r="108" spans="1:27" ht="31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28" t="s">
        <v>103</v>
      </c>
      <c r="S108" s="24" t="s">
        <v>24</v>
      </c>
      <c r="T108" s="42">
        <f>T113+T114+T115+T116</f>
        <v>16</v>
      </c>
      <c r="U108" s="100">
        <f t="shared" ref="U108:Y108" si="29">U113+U114+U115+U116</f>
        <v>16</v>
      </c>
      <c r="V108" s="100">
        <f t="shared" si="29"/>
        <v>16</v>
      </c>
      <c r="W108" s="100">
        <f t="shared" si="29"/>
        <v>16</v>
      </c>
      <c r="X108" s="100">
        <f t="shared" si="29"/>
        <v>16</v>
      </c>
      <c r="Y108" s="100">
        <f t="shared" si="29"/>
        <v>16</v>
      </c>
      <c r="Z108" s="63">
        <f t="shared" si="26"/>
        <v>96</v>
      </c>
      <c r="AA108" s="24">
        <v>2029</v>
      </c>
    </row>
    <row r="109" spans="1:27" ht="34.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28" t="s">
        <v>104</v>
      </c>
      <c r="S109" s="31" t="s">
        <v>26</v>
      </c>
      <c r="T109" s="49" t="s">
        <v>105</v>
      </c>
      <c r="U109" s="94" t="s">
        <v>105</v>
      </c>
      <c r="V109" s="94" t="s">
        <v>105</v>
      </c>
      <c r="W109" s="105">
        <f>W130/W131*100</f>
        <v>12.776266155463484</v>
      </c>
      <c r="X109" s="94" t="s">
        <v>105</v>
      </c>
      <c r="Y109" s="94" t="s">
        <v>105</v>
      </c>
      <c r="Z109" s="29">
        <f t="shared" si="26"/>
        <v>12.776266155463484</v>
      </c>
      <c r="AA109" s="31">
        <v>2027</v>
      </c>
    </row>
    <row r="110" spans="1:27" ht="34.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81" t="s">
        <v>106</v>
      </c>
      <c r="S110" s="44" t="s">
        <v>34</v>
      </c>
      <c r="T110" s="56">
        <v>1</v>
      </c>
      <c r="U110" s="98">
        <v>1</v>
      </c>
      <c r="V110" s="98">
        <v>1</v>
      </c>
      <c r="W110" s="98">
        <v>1</v>
      </c>
      <c r="X110" s="98">
        <v>1</v>
      </c>
      <c r="Y110" s="98">
        <v>1</v>
      </c>
      <c r="Z110" s="72">
        <v>1</v>
      </c>
      <c r="AA110" s="44">
        <v>2029</v>
      </c>
    </row>
    <row r="111" spans="1:27" ht="38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8" t="s">
        <v>107</v>
      </c>
      <c r="S111" s="24" t="s">
        <v>37</v>
      </c>
      <c r="T111" s="41">
        <v>200</v>
      </c>
      <c r="U111" s="101">
        <v>200</v>
      </c>
      <c r="V111" s="101">
        <v>200</v>
      </c>
      <c r="W111" s="101">
        <v>200</v>
      </c>
      <c r="X111" s="101">
        <v>200</v>
      </c>
      <c r="Y111" s="101">
        <v>200</v>
      </c>
      <c r="Z111" s="63">
        <f t="shared" si="26"/>
        <v>1200</v>
      </c>
      <c r="AA111" s="24">
        <v>2029</v>
      </c>
    </row>
    <row r="112" spans="1:27" ht="38.2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81" t="s">
        <v>108</v>
      </c>
      <c r="S112" s="44" t="s">
        <v>34</v>
      </c>
      <c r="T112" s="56">
        <v>1</v>
      </c>
      <c r="U112" s="98">
        <v>1</v>
      </c>
      <c r="V112" s="98">
        <v>1</v>
      </c>
      <c r="W112" s="98">
        <v>1</v>
      </c>
      <c r="X112" s="98">
        <v>1</v>
      </c>
      <c r="Y112" s="98">
        <v>1</v>
      </c>
      <c r="Z112" s="72">
        <v>1</v>
      </c>
      <c r="AA112" s="44">
        <v>2029</v>
      </c>
    </row>
    <row r="113" spans="1:27" ht="38.2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28" t="s">
        <v>109</v>
      </c>
      <c r="S113" s="24" t="s">
        <v>24</v>
      </c>
      <c r="T113" s="41">
        <v>4</v>
      </c>
      <c r="U113" s="101">
        <v>4</v>
      </c>
      <c r="V113" s="101">
        <v>4</v>
      </c>
      <c r="W113" s="101">
        <v>4</v>
      </c>
      <c r="X113" s="101">
        <v>4</v>
      </c>
      <c r="Y113" s="101">
        <v>4</v>
      </c>
      <c r="Z113" s="63">
        <f>SUM(T113:Y113)</f>
        <v>24</v>
      </c>
      <c r="AA113" s="24">
        <v>2029</v>
      </c>
    </row>
    <row r="114" spans="1:27" ht="38.2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8" t="s">
        <v>110</v>
      </c>
      <c r="S114" s="24" t="s">
        <v>24</v>
      </c>
      <c r="T114" s="41">
        <v>4</v>
      </c>
      <c r="U114" s="101">
        <v>4</v>
      </c>
      <c r="V114" s="101">
        <v>4</v>
      </c>
      <c r="W114" s="101">
        <v>4</v>
      </c>
      <c r="X114" s="101">
        <v>4</v>
      </c>
      <c r="Y114" s="101">
        <v>4</v>
      </c>
      <c r="Z114" s="63">
        <f>SUM(T114:Y114)</f>
        <v>24</v>
      </c>
      <c r="AA114" s="24">
        <v>2029</v>
      </c>
    </row>
    <row r="115" spans="1:27" ht="38.2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28" t="s">
        <v>111</v>
      </c>
      <c r="S115" s="24" t="s">
        <v>24</v>
      </c>
      <c r="T115" s="41">
        <v>4</v>
      </c>
      <c r="U115" s="101">
        <v>4</v>
      </c>
      <c r="V115" s="101">
        <v>4</v>
      </c>
      <c r="W115" s="101">
        <v>4</v>
      </c>
      <c r="X115" s="101">
        <v>4</v>
      </c>
      <c r="Y115" s="101">
        <v>4</v>
      </c>
      <c r="Z115" s="63">
        <f>SUM(T115:Y115)</f>
        <v>24</v>
      </c>
      <c r="AA115" s="24">
        <v>2029</v>
      </c>
    </row>
    <row r="116" spans="1:27" ht="38.2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28" t="s">
        <v>112</v>
      </c>
      <c r="S116" s="24" t="s">
        <v>24</v>
      </c>
      <c r="T116" s="41">
        <v>4</v>
      </c>
      <c r="U116" s="101">
        <v>4</v>
      </c>
      <c r="V116" s="101">
        <v>4</v>
      </c>
      <c r="W116" s="101">
        <v>4</v>
      </c>
      <c r="X116" s="101">
        <v>4</v>
      </c>
      <c r="Y116" s="101">
        <v>4</v>
      </c>
      <c r="Z116" s="63">
        <f>SUM(T116:Y116)</f>
        <v>24</v>
      </c>
      <c r="AA116" s="24">
        <v>2029</v>
      </c>
    </row>
    <row r="117" spans="1:27" ht="5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81" t="s">
        <v>113</v>
      </c>
      <c r="S117" s="44" t="s">
        <v>34</v>
      </c>
      <c r="T117" s="68">
        <v>1</v>
      </c>
      <c r="U117" s="106">
        <v>1</v>
      </c>
      <c r="V117" s="106">
        <v>1</v>
      </c>
      <c r="W117" s="106">
        <v>1</v>
      </c>
      <c r="X117" s="106">
        <v>1</v>
      </c>
      <c r="Y117" s="106">
        <v>1</v>
      </c>
      <c r="Z117" s="86" t="s">
        <v>41</v>
      </c>
      <c r="AA117" s="68">
        <v>2029</v>
      </c>
    </row>
    <row r="118" spans="1:27" ht="15.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28" t="s">
        <v>114</v>
      </c>
      <c r="S118" s="24" t="s">
        <v>24</v>
      </c>
      <c r="T118" s="42">
        <v>4</v>
      </c>
      <c r="U118" s="100">
        <v>4</v>
      </c>
      <c r="V118" s="100">
        <v>4</v>
      </c>
      <c r="W118" s="100">
        <v>4</v>
      </c>
      <c r="X118" s="100">
        <v>4</v>
      </c>
      <c r="Y118" s="100">
        <v>4</v>
      </c>
      <c r="Z118" s="63">
        <f t="shared" si="26"/>
        <v>24</v>
      </c>
      <c r="AA118" s="31">
        <v>2029</v>
      </c>
    </row>
    <row r="119" spans="1:27" ht="46.8">
      <c r="A119" s="18" t="s">
        <v>38</v>
      </c>
      <c r="B119" s="18" t="s">
        <v>38</v>
      </c>
      <c r="C119" s="18" t="s">
        <v>39</v>
      </c>
      <c r="D119" s="18" t="s">
        <v>38</v>
      </c>
      <c r="E119" s="18" t="s">
        <v>40</v>
      </c>
      <c r="F119" s="18" t="s">
        <v>41</v>
      </c>
      <c r="G119" s="18" t="s">
        <v>38</v>
      </c>
      <c r="H119" s="18" t="s">
        <v>41</v>
      </c>
      <c r="I119" s="18" t="s">
        <v>41</v>
      </c>
      <c r="J119" s="18" t="s">
        <v>38</v>
      </c>
      <c r="K119" s="18" t="s">
        <v>38</v>
      </c>
      <c r="L119" s="18" t="s">
        <v>42</v>
      </c>
      <c r="M119" s="18" t="s">
        <v>43</v>
      </c>
      <c r="N119" s="18" t="s">
        <v>43</v>
      </c>
      <c r="O119" s="18" t="s">
        <v>43</v>
      </c>
      <c r="P119" s="18" t="s">
        <v>43</v>
      </c>
      <c r="Q119" s="18" t="s">
        <v>43</v>
      </c>
      <c r="R119" s="109" t="s">
        <v>126</v>
      </c>
      <c r="S119" s="44" t="s">
        <v>21</v>
      </c>
      <c r="T119" s="48">
        <f>T121+T123+T125+T127</f>
        <v>110</v>
      </c>
      <c r="U119" s="95">
        <f t="shared" ref="U119:Y119" si="30">U121+U123+U125+U127</f>
        <v>70</v>
      </c>
      <c r="V119" s="95">
        <f t="shared" si="30"/>
        <v>70</v>
      </c>
      <c r="W119" s="95">
        <f t="shared" si="30"/>
        <v>70</v>
      </c>
      <c r="X119" s="95">
        <f t="shared" si="30"/>
        <v>70</v>
      </c>
      <c r="Y119" s="95">
        <f t="shared" si="30"/>
        <v>70</v>
      </c>
      <c r="Z119" s="67">
        <f t="shared" si="26"/>
        <v>460</v>
      </c>
      <c r="AA119" s="44">
        <v>2029</v>
      </c>
    </row>
    <row r="120" spans="1:27" ht="18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10" t="s">
        <v>127</v>
      </c>
      <c r="S120" s="24" t="s">
        <v>24</v>
      </c>
      <c r="T120" s="41">
        <f>T122+T124+T126+T128</f>
        <v>22</v>
      </c>
      <c r="U120" s="101">
        <f t="shared" ref="U120:Z120" si="31">U122+U124+U126+U128</f>
        <v>22</v>
      </c>
      <c r="V120" s="101">
        <f t="shared" si="31"/>
        <v>22</v>
      </c>
      <c r="W120" s="101">
        <f t="shared" si="31"/>
        <v>22</v>
      </c>
      <c r="X120" s="101">
        <f t="shared" si="31"/>
        <v>22</v>
      </c>
      <c r="Y120" s="101">
        <f t="shared" si="31"/>
        <v>22</v>
      </c>
      <c r="Z120" s="63">
        <f t="shared" si="31"/>
        <v>132</v>
      </c>
      <c r="AA120" s="24">
        <v>2029</v>
      </c>
    </row>
    <row r="121" spans="1:27" ht="54" customHeight="1">
      <c r="A121" s="18" t="s">
        <v>38</v>
      </c>
      <c r="B121" s="18" t="s">
        <v>38</v>
      </c>
      <c r="C121" s="18" t="s">
        <v>42</v>
      </c>
      <c r="D121" s="18" t="s">
        <v>38</v>
      </c>
      <c r="E121" s="18" t="s">
        <v>40</v>
      </c>
      <c r="F121" s="18" t="s">
        <v>41</v>
      </c>
      <c r="G121" s="18" t="s">
        <v>38</v>
      </c>
      <c r="H121" s="18" t="s">
        <v>41</v>
      </c>
      <c r="I121" s="18" t="s">
        <v>41</v>
      </c>
      <c r="J121" s="18" t="s">
        <v>38</v>
      </c>
      <c r="K121" s="18" t="s">
        <v>38</v>
      </c>
      <c r="L121" s="18" t="s">
        <v>42</v>
      </c>
      <c r="M121" s="18" t="s">
        <v>43</v>
      </c>
      <c r="N121" s="18" t="s">
        <v>43</v>
      </c>
      <c r="O121" s="18" t="s">
        <v>43</v>
      </c>
      <c r="P121" s="18" t="s">
        <v>43</v>
      </c>
      <c r="Q121" s="18" t="s">
        <v>43</v>
      </c>
      <c r="R121" s="109" t="s">
        <v>126</v>
      </c>
      <c r="S121" s="44" t="s">
        <v>21</v>
      </c>
      <c r="T121" s="48">
        <v>30</v>
      </c>
      <c r="U121" s="95">
        <v>30</v>
      </c>
      <c r="V121" s="95">
        <v>30</v>
      </c>
      <c r="W121" s="95">
        <v>30</v>
      </c>
      <c r="X121" s="95">
        <v>30</v>
      </c>
      <c r="Y121" s="95">
        <v>30</v>
      </c>
      <c r="Z121" s="67">
        <f t="shared" si="26"/>
        <v>180</v>
      </c>
      <c r="AA121" s="44">
        <v>2029</v>
      </c>
    </row>
    <row r="122" spans="1:27" ht="21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10" t="s">
        <v>128</v>
      </c>
      <c r="S122" s="24" t="s">
        <v>24</v>
      </c>
      <c r="T122" s="49">
        <v>6</v>
      </c>
      <c r="U122" s="94">
        <v>6</v>
      </c>
      <c r="V122" s="94">
        <v>6</v>
      </c>
      <c r="W122" s="94">
        <v>6</v>
      </c>
      <c r="X122" s="94">
        <v>6</v>
      </c>
      <c r="Y122" s="94">
        <v>6</v>
      </c>
      <c r="Z122" s="63">
        <f t="shared" si="26"/>
        <v>36</v>
      </c>
      <c r="AA122" s="31">
        <v>2029</v>
      </c>
    </row>
    <row r="123" spans="1:27" ht="57" customHeight="1">
      <c r="A123" s="18" t="s">
        <v>38</v>
      </c>
      <c r="B123" s="18" t="s">
        <v>38</v>
      </c>
      <c r="C123" s="18" t="s">
        <v>40</v>
      </c>
      <c r="D123" s="18" t="s">
        <v>38</v>
      </c>
      <c r="E123" s="18" t="s">
        <v>40</v>
      </c>
      <c r="F123" s="18" t="s">
        <v>41</v>
      </c>
      <c r="G123" s="18" t="s">
        <v>38</v>
      </c>
      <c r="H123" s="18" t="s">
        <v>41</v>
      </c>
      <c r="I123" s="18" t="s">
        <v>41</v>
      </c>
      <c r="J123" s="18" t="s">
        <v>38</v>
      </c>
      <c r="K123" s="18" t="s">
        <v>38</v>
      </c>
      <c r="L123" s="18" t="s">
        <v>42</v>
      </c>
      <c r="M123" s="18" t="s">
        <v>43</v>
      </c>
      <c r="N123" s="18" t="s">
        <v>43</v>
      </c>
      <c r="O123" s="18" t="s">
        <v>43</v>
      </c>
      <c r="P123" s="18" t="s">
        <v>43</v>
      </c>
      <c r="Q123" s="18" t="s">
        <v>43</v>
      </c>
      <c r="R123" s="109" t="s">
        <v>126</v>
      </c>
      <c r="S123" s="44" t="s">
        <v>21</v>
      </c>
      <c r="T123" s="48">
        <v>30</v>
      </c>
      <c r="U123" s="95">
        <v>10</v>
      </c>
      <c r="V123" s="95">
        <v>10</v>
      </c>
      <c r="W123" s="95">
        <v>10</v>
      </c>
      <c r="X123" s="95">
        <v>10</v>
      </c>
      <c r="Y123" s="95">
        <v>10</v>
      </c>
      <c r="Z123" s="67">
        <f t="shared" si="26"/>
        <v>80</v>
      </c>
      <c r="AA123" s="44">
        <v>2029</v>
      </c>
    </row>
    <row r="124" spans="1:27" ht="19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10" t="s">
        <v>129</v>
      </c>
      <c r="S124" s="24" t="s">
        <v>24</v>
      </c>
      <c r="T124" s="49">
        <v>5</v>
      </c>
      <c r="U124" s="94">
        <v>5</v>
      </c>
      <c r="V124" s="94">
        <v>5</v>
      </c>
      <c r="W124" s="94">
        <v>5</v>
      </c>
      <c r="X124" s="94">
        <v>5</v>
      </c>
      <c r="Y124" s="94">
        <v>5</v>
      </c>
      <c r="Z124" s="63">
        <f t="shared" si="26"/>
        <v>30</v>
      </c>
      <c r="AA124" s="31">
        <v>2029</v>
      </c>
    </row>
    <row r="125" spans="1:27" ht="48" customHeight="1">
      <c r="A125" s="18" t="s">
        <v>38</v>
      </c>
      <c r="B125" s="18" t="s">
        <v>38</v>
      </c>
      <c r="C125" s="18" t="s">
        <v>50</v>
      </c>
      <c r="D125" s="18" t="s">
        <v>38</v>
      </c>
      <c r="E125" s="18" t="s">
        <v>40</v>
      </c>
      <c r="F125" s="18" t="s">
        <v>41</v>
      </c>
      <c r="G125" s="18" t="s">
        <v>38</v>
      </c>
      <c r="H125" s="18" t="s">
        <v>41</v>
      </c>
      <c r="I125" s="18" t="s">
        <v>41</v>
      </c>
      <c r="J125" s="18" t="s">
        <v>38</v>
      </c>
      <c r="K125" s="18" t="s">
        <v>38</v>
      </c>
      <c r="L125" s="18" t="s">
        <v>42</v>
      </c>
      <c r="M125" s="18" t="s">
        <v>43</v>
      </c>
      <c r="N125" s="18" t="s">
        <v>43</v>
      </c>
      <c r="O125" s="18" t="s">
        <v>43</v>
      </c>
      <c r="P125" s="18" t="s">
        <v>43</v>
      </c>
      <c r="Q125" s="18" t="s">
        <v>43</v>
      </c>
      <c r="R125" s="109" t="s">
        <v>126</v>
      </c>
      <c r="S125" s="44" t="s">
        <v>21</v>
      </c>
      <c r="T125" s="48">
        <v>30</v>
      </c>
      <c r="U125" s="95">
        <v>10</v>
      </c>
      <c r="V125" s="95">
        <v>10</v>
      </c>
      <c r="W125" s="95">
        <v>10</v>
      </c>
      <c r="X125" s="95">
        <v>10</v>
      </c>
      <c r="Y125" s="95">
        <v>10</v>
      </c>
      <c r="Z125" s="67">
        <f t="shared" si="26"/>
        <v>80</v>
      </c>
      <c r="AA125" s="44">
        <v>2029</v>
      </c>
    </row>
    <row r="126" spans="1:27" ht="21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10" t="s">
        <v>130</v>
      </c>
      <c r="S126" s="24" t="s">
        <v>24</v>
      </c>
      <c r="T126" s="49">
        <v>6</v>
      </c>
      <c r="U126" s="94">
        <v>6</v>
      </c>
      <c r="V126" s="94">
        <v>6</v>
      </c>
      <c r="W126" s="94">
        <v>6</v>
      </c>
      <c r="X126" s="94">
        <v>6</v>
      </c>
      <c r="Y126" s="94">
        <v>6</v>
      </c>
      <c r="Z126" s="63">
        <f t="shared" si="26"/>
        <v>36</v>
      </c>
      <c r="AA126" s="31">
        <v>2029</v>
      </c>
    </row>
    <row r="127" spans="1:27" ht="65.25" customHeight="1">
      <c r="A127" s="18" t="s">
        <v>38</v>
      </c>
      <c r="B127" s="18" t="s">
        <v>38</v>
      </c>
      <c r="C127" s="18" t="s">
        <v>52</v>
      </c>
      <c r="D127" s="18" t="s">
        <v>38</v>
      </c>
      <c r="E127" s="18" t="s">
        <v>40</v>
      </c>
      <c r="F127" s="18" t="s">
        <v>41</v>
      </c>
      <c r="G127" s="18" t="s">
        <v>38</v>
      </c>
      <c r="H127" s="18" t="s">
        <v>41</v>
      </c>
      <c r="I127" s="18" t="s">
        <v>41</v>
      </c>
      <c r="J127" s="18" t="s">
        <v>38</v>
      </c>
      <c r="K127" s="18" t="s">
        <v>38</v>
      </c>
      <c r="L127" s="18" t="s">
        <v>42</v>
      </c>
      <c r="M127" s="18" t="s">
        <v>43</v>
      </c>
      <c r="N127" s="18" t="s">
        <v>43</v>
      </c>
      <c r="O127" s="18" t="s">
        <v>43</v>
      </c>
      <c r="P127" s="18" t="s">
        <v>43</v>
      </c>
      <c r="Q127" s="18" t="s">
        <v>43</v>
      </c>
      <c r="R127" s="109" t="s">
        <v>126</v>
      </c>
      <c r="S127" s="44" t="s">
        <v>21</v>
      </c>
      <c r="T127" s="48">
        <v>20</v>
      </c>
      <c r="U127" s="95">
        <v>20</v>
      </c>
      <c r="V127" s="95">
        <v>20</v>
      </c>
      <c r="W127" s="95">
        <v>20</v>
      </c>
      <c r="X127" s="95">
        <v>20</v>
      </c>
      <c r="Y127" s="95">
        <v>20</v>
      </c>
      <c r="Z127" s="67">
        <f t="shared" si="26"/>
        <v>120</v>
      </c>
      <c r="AA127" s="44">
        <v>2029</v>
      </c>
    </row>
    <row r="128" spans="1:27" ht="22.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28" t="s">
        <v>115</v>
      </c>
      <c r="S128" s="24" t="s">
        <v>24</v>
      </c>
      <c r="T128" s="49">
        <v>5</v>
      </c>
      <c r="U128" s="94">
        <v>5</v>
      </c>
      <c r="V128" s="94">
        <v>5</v>
      </c>
      <c r="W128" s="94">
        <v>5</v>
      </c>
      <c r="X128" s="94">
        <v>5</v>
      </c>
      <c r="Y128" s="94">
        <v>5</v>
      </c>
      <c r="Z128" s="63">
        <f t="shared" si="26"/>
        <v>30</v>
      </c>
      <c r="AA128" s="31">
        <v>2029</v>
      </c>
    </row>
    <row r="129" spans="1:28" s="7" customFormat="1" ht="48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82" t="s">
        <v>116</v>
      </c>
      <c r="S129" s="44" t="s">
        <v>34</v>
      </c>
      <c r="T129" s="45">
        <v>0</v>
      </c>
      <c r="U129" s="107">
        <v>0</v>
      </c>
      <c r="V129" s="107">
        <v>0</v>
      </c>
      <c r="W129" s="107">
        <v>1</v>
      </c>
      <c r="X129" s="107">
        <v>0</v>
      </c>
      <c r="Y129" s="107">
        <v>0</v>
      </c>
      <c r="Z129" s="64">
        <f t="shared" si="26"/>
        <v>1</v>
      </c>
      <c r="AA129" s="44">
        <v>2027</v>
      </c>
    </row>
    <row r="130" spans="1:28" s="4" customFormat="1" ht="37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28" t="s">
        <v>117</v>
      </c>
      <c r="S130" s="31" t="s">
        <v>37</v>
      </c>
      <c r="T130" s="49" t="s">
        <v>105</v>
      </c>
      <c r="U130" s="94" t="s">
        <v>105</v>
      </c>
      <c r="V130" s="94" t="s">
        <v>105</v>
      </c>
      <c r="W130" s="94">
        <f>W133+W135+W137+W139</f>
        <v>41321</v>
      </c>
      <c r="X130" s="94" t="s">
        <v>105</v>
      </c>
      <c r="Y130" s="94" t="s">
        <v>105</v>
      </c>
      <c r="Z130" s="65">
        <f t="shared" si="26"/>
        <v>41321</v>
      </c>
      <c r="AA130" s="31">
        <v>2027</v>
      </c>
    </row>
    <row r="131" spans="1:28" s="4" customFormat="1" ht="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28" t="s">
        <v>118</v>
      </c>
      <c r="S131" s="31" t="s">
        <v>37</v>
      </c>
      <c r="T131" s="49" t="s">
        <v>105</v>
      </c>
      <c r="U131" s="94" t="s">
        <v>105</v>
      </c>
      <c r="V131" s="94" t="s">
        <v>105</v>
      </c>
      <c r="W131" s="94">
        <v>323420</v>
      </c>
      <c r="X131" s="94" t="s">
        <v>105</v>
      </c>
      <c r="Y131" s="94" t="s">
        <v>105</v>
      </c>
      <c r="Z131" s="66">
        <v>323420</v>
      </c>
      <c r="AA131" s="31">
        <v>2027</v>
      </c>
    </row>
    <row r="132" spans="1:28" ht="46.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43" t="s">
        <v>116</v>
      </c>
      <c r="S132" s="44" t="s">
        <v>34</v>
      </c>
      <c r="T132" s="56">
        <v>0</v>
      </c>
      <c r="U132" s="98">
        <v>0</v>
      </c>
      <c r="V132" s="98">
        <v>0</v>
      </c>
      <c r="W132" s="98">
        <v>1</v>
      </c>
      <c r="X132" s="98">
        <v>0</v>
      </c>
      <c r="Y132" s="98">
        <v>0</v>
      </c>
      <c r="Z132" s="56">
        <f t="shared" si="26"/>
        <v>1</v>
      </c>
      <c r="AA132" s="44">
        <v>2027</v>
      </c>
    </row>
    <row r="133" spans="1:28" ht="33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28" t="s">
        <v>119</v>
      </c>
      <c r="S133" s="31" t="s">
        <v>37</v>
      </c>
      <c r="T133" s="49" t="s">
        <v>105</v>
      </c>
      <c r="U133" s="94" t="s">
        <v>105</v>
      </c>
      <c r="V133" s="94" t="s">
        <v>105</v>
      </c>
      <c r="W133" s="94">
        <v>14682</v>
      </c>
      <c r="X133" s="94" t="s">
        <v>105</v>
      </c>
      <c r="Y133" s="94" t="s">
        <v>105</v>
      </c>
      <c r="Z133" s="66">
        <f t="shared" si="26"/>
        <v>14682</v>
      </c>
      <c r="AA133" s="31">
        <v>2027</v>
      </c>
    </row>
    <row r="134" spans="1:28" ht="51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43" t="s">
        <v>116</v>
      </c>
      <c r="S134" s="44" t="s">
        <v>34</v>
      </c>
      <c r="T134" s="56">
        <v>0</v>
      </c>
      <c r="U134" s="98">
        <v>0</v>
      </c>
      <c r="V134" s="98">
        <v>0</v>
      </c>
      <c r="W134" s="98">
        <v>1</v>
      </c>
      <c r="X134" s="98">
        <v>0</v>
      </c>
      <c r="Y134" s="98">
        <v>0</v>
      </c>
      <c r="Z134" s="56">
        <f t="shared" si="26"/>
        <v>1</v>
      </c>
      <c r="AA134" s="44">
        <v>2027</v>
      </c>
    </row>
    <row r="135" spans="1:28" ht="32.2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28" t="s">
        <v>120</v>
      </c>
      <c r="S135" s="31" t="s">
        <v>37</v>
      </c>
      <c r="T135" s="49" t="s">
        <v>105</v>
      </c>
      <c r="U135" s="94" t="s">
        <v>105</v>
      </c>
      <c r="V135" s="94" t="s">
        <v>105</v>
      </c>
      <c r="W135" s="94">
        <v>9602</v>
      </c>
      <c r="X135" s="94" t="s">
        <v>105</v>
      </c>
      <c r="Y135" s="94" t="s">
        <v>105</v>
      </c>
      <c r="Z135" s="66">
        <f t="shared" si="26"/>
        <v>9602</v>
      </c>
      <c r="AA135" s="31">
        <v>2027</v>
      </c>
    </row>
    <row r="136" spans="1:28" ht="49.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43" t="s">
        <v>116</v>
      </c>
      <c r="S136" s="44" t="s">
        <v>34</v>
      </c>
      <c r="T136" s="56">
        <v>0</v>
      </c>
      <c r="U136" s="98">
        <v>0</v>
      </c>
      <c r="V136" s="98">
        <v>0</v>
      </c>
      <c r="W136" s="98">
        <v>1</v>
      </c>
      <c r="X136" s="98">
        <v>0</v>
      </c>
      <c r="Y136" s="98">
        <v>0</v>
      </c>
      <c r="Z136" s="56">
        <f t="shared" si="26"/>
        <v>1</v>
      </c>
      <c r="AA136" s="44">
        <v>2027</v>
      </c>
    </row>
    <row r="137" spans="1:28" ht="30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28" t="s">
        <v>121</v>
      </c>
      <c r="S137" s="31" t="s">
        <v>37</v>
      </c>
      <c r="T137" s="49" t="s">
        <v>105</v>
      </c>
      <c r="U137" s="94" t="s">
        <v>105</v>
      </c>
      <c r="V137" s="94" t="s">
        <v>105</v>
      </c>
      <c r="W137" s="94">
        <v>11544</v>
      </c>
      <c r="X137" s="94" t="s">
        <v>105</v>
      </c>
      <c r="Y137" s="94" t="s">
        <v>105</v>
      </c>
      <c r="Z137" s="66">
        <f t="shared" si="26"/>
        <v>11544</v>
      </c>
      <c r="AA137" s="31">
        <v>2027</v>
      </c>
    </row>
    <row r="138" spans="1:28" ht="46.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43" t="s">
        <v>116</v>
      </c>
      <c r="S138" s="44" t="s">
        <v>34</v>
      </c>
      <c r="T138" s="56">
        <v>0</v>
      </c>
      <c r="U138" s="98">
        <v>0</v>
      </c>
      <c r="V138" s="98">
        <v>0</v>
      </c>
      <c r="W138" s="98">
        <v>1</v>
      </c>
      <c r="X138" s="98">
        <v>0</v>
      </c>
      <c r="Y138" s="98">
        <v>0</v>
      </c>
      <c r="Z138" s="56">
        <f t="shared" si="26"/>
        <v>1</v>
      </c>
      <c r="AA138" s="44">
        <v>2027</v>
      </c>
    </row>
    <row r="139" spans="1:28" s="4" customFormat="1" ht="34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28" t="s">
        <v>122</v>
      </c>
      <c r="S139" s="31" t="s">
        <v>37</v>
      </c>
      <c r="T139" s="49" t="s">
        <v>105</v>
      </c>
      <c r="U139" s="94" t="s">
        <v>105</v>
      </c>
      <c r="V139" s="94" t="s">
        <v>105</v>
      </c>
      <c r="W139" s="94">
        <v>5493</v>
      </c>
      <c r="X139" s="94" t="s">
        <v>105</v>
      </c>
      <c r="Y139" s="94" t="s">
        <v>105</v>
      </c>
      <c r="Z139" s="66">
        <f t="shared" si="26"/>
        <v>5493</v>
      </c>
      <c r="AA139" s="31">
        <v>2027</v>
      </c>
    </row>
    <row r="140" spans="1:28" s="4" customFormat="1" ht="46.8">
      <c r="A140" s="18" t="s">
        <v>38</v>
      </c>
      <c r="B140" s="18" t="s">
        <v>38</v>
      </c>
      <c r="C140" s="18" t="s">
        <v>39</v>
      </c>
      <c r="D140" s="18" t="s">
        <v>38</v>
      </c>
      <c r="E140" s="18" t="s">
        <v>40</v>
      </c>
      <c r="F140" s="18" t="s">
        <v>41</v>
      </c>
      <c r="G140" s="18" t="s">
        <v>38</v>
      </c>
      <c r="H140" s="18" t="s">
        <v>41</v>
      </c>
      <c r="I140" s="18" t="s">
        <v>41</v>
      </c>
      <c r="J140" s="18" t="s">
        <v>38</v>
      </c>
      <c r="K140" s="18" t="s">
        <v>38</v>
      </c>
      <c r="L140" s="18" t="s">
        <v>42</v>
      </c>
      <c r="M140" s="18" t="s">
        <v>43</v>
      </c>
      <c r="N140" s="18" t="s">
        <v>43</v>
      </c>
      <c r="O140" s="18" t="s">
        <v>43</v>
      </c>
      <c r="P140" s="18" t="s">
        <v>43</v>
      </c>
      <c r="Q140" s="18" t="s">
        <v>43</v>
      </c>
      <c r="R140" s="109" t="s">
        <v>131</v>
      </c>
      <c r="S140" s="44" t="s">
        <v>21</v>
      </c>
      <c r="T140" s="48">
        <f>T142+T144+T146+T148</f>
        <v>200</v>
      </c>
      <c r="U140" s="95">
        <f t="shared" ref="U140:Y140" si="32">U142+U144+U146+U148</f>
        <v>90</v>
      </c>
      <c r="V140" s="95">
        <f t="shared" si="32"/>
        <v>90</v>
      </c>
      <c r="W140" s="95">
        <f t="shared" si="32"/>
        <v>90</v>
      </c>
      <c r="X140" s="95">
        <f t="shared" si="32"/>
        <v>90</v>
      </c>
      <c r="Y140" s="95">
        <f t="shared" si="32"/>
        <v>90</v>
      </c>
      <c r="Z140" s="67">
        <f t="shared" si="26"/>
        <v>650</v>
      </c>
      <c r="AA140" s="44">
        <v>2029</v>
      </c>
      <c r="AB140" s="8"/>
    </row>
    <row r="141" spans="1:28" s="4" customFormat="1" ht="36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10" t="s">
        <v>132</v>
      </c>
      <c r="S141" s="24" t="s">
        <v>24</v>
      </c>
      <c r="T141" s="49">
        <f>T143+T145+T147+T149</f>
        <v>28</v>
      </c>
      <c r="U141" s="94">
        <f t="shared" ref="U141:Y141" si="33">U143+U145+U147+U149</f>
        <v>22</v>
      </c>
      <c r="V141" s="94">
        <f t="shared" si="33"/>
        <v>22</v>
      </c>
      <c r="W141" s="94">
        <f t="shared" si="33"/>
        <v>22</v>
      </c>
      <c r="X141" s="94">
        <f t="shared" si="33"/>
        <v>22</v>
      </c>
      <c r="Y141" s="94">
        <f t="shared" si="33"/>
        <v>22</v>
      </c>
      <c r="Z141" s="63">
        <f t="shared" si="26"/>
        <v>138</v>
      </c>
      <c r="AA141" s="31">
        <v>2029</v>
      </c>
    </row>
    <row r="142" spans="1:28" s="4" customFormat="1" ht="46.8">
      <c r="A142" s="18" t="s">
        <v>38</v>
      </c>
      <c r="B142" s="18" t="s">
        <v>38</v>
      </c>
      <c r="C142" s="18" t="s">
        <v>42</v>
      </c>
      <c r="D142" s="18" t="s">
        <v>38</v>
      </c>
      <c r="E142" s="18" t="s">
        <v>40</v>
      </c>
      <c r="F142" s="18" t="s">
        <v>41</v>
      </c>
      <c r="G142" s="18" t="s">
        <v>38</v>
      </c>
      <c r="H142" s="18" t="s">
        <v>41</v>
      </c>
      <c r="I142" s="18" t="s">
        <v>41</v>
      </c>
      <c r="J142" s="18" t="s">
        <v>38</v>
      </c>
      <c r="K142" s="18" t="s">
        <v>38</v>
      </c>
      <c r="L142" s="18" t="s">
        <v>42</v>
      </c>
      <c r="M142" s="18" t="s">
        <v>43</v>
      </c>
      <c r="N142" s="18" t="s">
        <v>43</v>
      </c>
      <c r="O142" s="18" t="s">
        <v>43</v>
      </c>
      <c r="P142" s="18" t="s">
        <v>43</v>
      </c>
      <c r="Q142" s="18" t="s">
        <v>43</v>
      </c>
      <c r="R142" s="109" t="s">
        <v>131</v>
      </c>
      <c r="S142" s="44" t="s">
        <v>21</v>
      </c>
      <c r="T142" s="48">
        <v>50</v>
      </c>
      <c r="U142" s="95">
        <v>20</v>
      </c>
      <c r="V142" s="95">
        <v>20</v>
      </c>
      <c r="W142" s="95">
        <v>20</v>
      </c>
      <c r="X142" s="95">
        <v>20</v>
      </c>
      <c r="Y142" s="95">
        <v>20</v>
      </c>
      <c r="Z142" s="67">
        <f t="shared" si="26"/>
        <v>150</v>
      </c>
      <c r="AA142" s="44">
        <v>2029</v>
      </c>
      <c r="AB142" s="8"/>
    </row>
    <row r="143" spans="1:28" s="4" customFormat="1" ht="4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10" t="s">
        <v>133</v>
      </c>
      <c r="S143" s="24" t="s">
        <v>24</v>
      </c>
      <c r="T143" s="49">
        <v>7</v>
      </c>
      <c r="U143" s="94">
        <v>5</v>
      </c>
      <c r="V143" s="94">
        <v>5</v>
      </c>
      <c r="W143" s="94">
        <v>5</v>
      </c>
      <c r="X143" s="94">
        <v>5</v>
      </c>
      <c r="Y143" s="94">
        <v>5</v>
      </c>
      <c r="Z143" s="63">
        <f t="shared" si="26"/>
        <v>32</v>
      </c>
      <c r="AA143" s="31">
        <v>2029</v>
      </c>
    </row>
    <row r="144" spans="1:28" s="4" customFormat="1" ht="46.8">
      <c r="A144" s="18" t="s">
        <v>38</v>
      </c>
      <c r="B144" s="18" t="s">
        <v>38</v>
      </c>
      <c r="C144" s="18" t="s">
        <v>40</v>
      </c>
      <c r="D144" s="18" t="s">
        <v>38</v>
      </c>
      <c r="E144" s="18" t="s">
        <v>40</v>
      </c>
      <c r="F144" s="18" t="s">
        <v>41</v>
      </c>
      <c r="G144" s="18" t="s">
        <v>38</v>
      </c>
      <c r="H144" s="18" t="s">
        <v>41</v>
      </c>
      <c r="I144" s="18" t="s">
        <v>41</v>
      </c>
      <c r="J144" s="18" t="s">
        <v>38</v>
      </c>
      <c r="K144" s="18" t="s">
        <v>38</v>
      </c>
      <c r="L144" s="18" t="s">
        <v>42</v>
      </c>
      <c r="M144" s="18" t="s">
        <v>43</v>
      </c>
      <c r="N144" s="18" t="s">
        <v>43</v>
      </c>
      <c r="O144" s="18" t="s">
        <v>43</v>
      </c>
      <c r="P144" s="18" t="s">
        <v>43</v>
      </c>
      <c r="Q144" s="18" t="s">
        <v>43</v>
      </c>
      <c r="R144" s="109" t="s">
        <v>131</v>
      </c>
      <c r="S144" s="44" t="s">
        <v>21</v>
      </c>
      <c r="T144" s="48">
        <v>50</v>
      </c>
      <c r="U144" s="95">
        <v>10</v>
      </c>
      <c r="V144" s="95">
        <v>10</v>
      </c>
      <c r="W144" s="95">
        <v>10</v>
      </c>
      <c r="X144" s="95">
        <v>10</v>
      </c>
      <c r="Y144" s="95">
        <v>10</v>
      </c>
      <c r="Z144" s="67">
        <f t="shared" si="26"/>
        <v>100</v>
      </c>
      <c r="AA144" s="44">
        <v>2029</v>
      </c>
      <c r="AB144" s="8"/>
    </row>
    <row r="145" spans="1:28" s="4" customFormat="1" ht="39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10" t="s">
        <v>134</v>
      </c>
      <c r="S145" s="24" t="s">
        <v>24</v>
      </c>
      <c r="T145" s="49">
        <v>7</v>
      </c>
      <c r="U145" s="94">
        <v>5</v>
      </c>
      <c r="V145" s="94">
        <v>5</v>
      </c>
      <c r="W145" s="94">
        <v>5</v>
      </c>
      <c r="X145" s="94">
        <v>5</v>
      </c>
      <c r="Y145" s="94">
        <v>5</v>
      </c>
      <c r="Z145" s="63">
        <f t="shared" si="26"/>
        <v>32</v>
      </c>
      <c r="AA145" s="31">
        <v>2029</v>
      </c>
    </row>
    <row r="146" spans="1:28" s="4" customFormat="1" ht="46.8">
      <c r="A146" s="18" t="s">
        <v>38</v>
      </c>
      <c r="B146" s="18" t="s">
        <v>38</v>
      </c>
      <c r="C146" s="18" t="s">
        <v>50</v>
      </c>
      <c r="D146" s="18" t="s">
        <v>38</v>
      </c>
      <c r="E146" s="18" t="s">
        <v>40</v>
      </c>
      <c r="F146" s="18" t="s">
        <v>41</v>
      </c>
      <c r="G146" s="18" t="s">
        <v>38</v>
      </c>
      <c r="H146" s="18" t="s">
        <v>41</v>
      </c>
      <c r="I146" s="18" t="s">
        <v>41</v>
      </c>
      <c r="J146" s="18" t="s">
        <v>38</v>
      </c>
      <c r="K146" s="18" t="s">
        <v>38</v>
      </c>
      <c r="L146" s="18" t="s">
        <v>42</v>
      </c>
      <c r="M146" s="18" t="s">
        <v>43</v>
      </c>
      <c r="N146" s="18" t="s">
        <v>43</v>
      </c>
      <c r="O146" s="18" t="s">
        <v>43</v>
      </c>
      <c r="P146" s="18" t="s">
        <v>43</v>
      </c>
      <c r="Q146" s="18" t="s">
        <v>43</v>
      </c>
      <c r="R146" s="109" t="s">
        <v>131</v>
      </c>
      <c r="S146" s="44" t="s">
        <v>21</v>
      </c>
      <c r="T146" s="48">
        <v>50</v>
      </c>
      <c r="U146" s="95">
        <v>10</v>
      </c>
      <c r="V146" s="95">
        <v>10</v>
      </c>
      <c r="W146" s="95">
        <v>10</v>
      </c>
      <c r="X146" s="95">
        <v>10</v>
      </c>
      <c r="Y146" s="95">
        <v>10</v>
      </c>
      <c r="Z146" s="67">
        <f t="shared" si="26"/>
        <v>100</v>
      </c>
      <c r="AA146" s="44">
        <v>2029</v>
      </c>
      <c r="AB146" s="8"/>
    </row>
    <row r="147" spans="1:28" s="4" customFormat="1" ht="40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10" t="s">
        <v>135</v>
      </c>
      <c r="S147" s="24" t="s">
        <v>24</v>
      </c>
      <c r="T147" s="49">
        <v>7</v>
      </c>
      <c r="U147" s="94">
        <v>5</v>
      </c>
      <c r="V147" s="94">
        <v>5</v>
      </c>
      <c r="W147" s="94">
        <v>5</v>
      </c>
      <c r="X147" s="94">
        <v>5</v>
      </c>
      <c r="Y147" s="94">
        <v>5</v>
      </c>
      <c r="Z147" s="63">
        <f t="shared" si="26"/>
        <v>32</v>
      </c>
      <c r="AA147" s="31">
        <v>2029</v>
      </c>
    </row>
    <row r="148" spans="1:28" s="4" customFormat="1" ht="46.8">
      <c r="A148" s="18" t="s">
        <v>38</v>
      </c>
      <c r="B148" s="18" t="s">
        <v>38</v>
      </c>
      <c r="C148" s="18" t="s">
        <v>52</v>
      </c>
      <c r="D148" s="18" t="s">
        <v>38</v>
      </c>
      <c r="E148" s="18" t="s">
        <v>40</v>
      </c>
      <c r="F148" s="18" t="s">
        <v>41</v>
      </c>
      <c r="G148" s="18" t="s">
        <v>38</v>
      </c>
      <c r="H148" s="18" t="s">
        <v>41</v>
      </c>
      <c r="I148" s="18" t="s">
        <v>41</v>
      </c>
      <c r="J148" s="18" t="s">
        <v>38</v>
      </c>
      <c r="K148" s="18" t="s">
        <v>38</v>
      </c>
      <c r="L148" s="18" t="s">
        <v>42</v>
      </c>
      <c r="M148" s="18" t="s">
        <v>43</v>
      </c>
      <c r="N148" s="18" t="s">
        <v>43</v>
      </c>
      <c r="O148" s="18" t="s">
        <v>43</v>
      </c>
      <c r="P148" s="18" t="s">
        <v>43</v>
      </c>
      <c r="Q148" s="18" t="s">
        <v>43</v>
      </c>
      <c r="R148" s="109" t="s">
        <v>131</v>
      </c>
      <c r="S148" s="44" t="s">
        <v>21</v>
      </c>
      <c r="T148" s="48">
        <v>50</v>
      </c>
      <c r="U148" s="95">
        <v>50</v>
      </c>
      <c r="V148" s="95">
        <v>50</v>
      </c>
      <c r="W148" s="95">
        <v>50</v>
      </c>
      <c r="X148" s="95">
        <v>50</v>
      </c>
      <c r="Y148" s="95">
        <v>50</v>
      </c>
      <c r="Z148" s="67">
        <f t="shared" si="26"/>
        <v>300</v>
      </c>
      <c r="AA148" s="44">
        <v>2029</v>
      </c>
      <c r="AB148" s="8"/>
    </row>
    <row r="149" spans="1:28" s="4" customFormat="1" ht="4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10" t="s">
        <v>136</v>
      </c>
      <c r="S149" s="24" t="s">
        <v>24</v>
      </c>
      <c r="T149" s="49">
        <v>7</v>
      </c>
      <c r="U149" s="94">
        <v>7</v>
      </c>
      <c r="V149" s="94">
        <v>7</v>
      </c>
      <c r="W149" s="94">
        <v>7</v>
      </c>
      <c r="X149" s="94">
        <v>7</v>
      </c>
      <c r="Y149" s="94">
        <v>7</v>
      </c>
      <c r="Z149" s="63">
        <f t="shared" si="26"/>
        <v>42</v>
      </c>
      <c r="AA149" s="31">
        <v>2029</v>
      </c>
    </row>
    <row r="150" spans="1:28">
      <c r="R150" s="87"/>
    </row>
  </sheetData>
  <mergeCells count="22">
    <mergeCell ref="A15:AA15"/>
    <mergeCell ref="A17:Q17"/>
    <mergeCell ref="A21:C21"/>
    <mergeCell ref="D21:E21"/>
    <mergeCell ref="F21:G21"/>
    <mergeCell ref="H21:Q21"/>
    <mergeCell ref="R20:R21"/>
    <mergeCell ref="A1:AA1"/>
    <mergeCell ref="A3:AA3"/>
    <mergeCell ref="A4:AA4"/>
    <mergeCell ref="A5:AA5"/>
    <mergeCell ref="A6:AA6"/>
    <mergeCell ref="X8:AA8"/>
    <mergeCell ref="W9:AA9"/>
    <mergeCell ref="W10:AA11"/>
    <mergeCell ref="A18:R18"/>
    <mergeCell ref="A20:Q20"/>
    <mergeCell ref="T20:Y20"/>
    <mergeCell ref="Z20:AA20"/>
    <mergeCell ref="S20:S21"/>
    <mergeCell ref="A13:AA13"/>
    <mergeCell ref="A14:AA14"/>
  </mergeCells>
  <pageMargins left="0.78740157480314998" right="0.39370078740157499" top="0.78740157480314998" bottom="0.78740157480314998" header="0" footer="0"/>
  <pageSetup paperSize="9" scale="60" fitToHeight="0" orientation="landscape" useFirstPageNumber="1" r:id="rId1"/>
  <headerFooter differentFirst="1">
    <oddHeader>&amp;C &amp;P</oddHeader>
  </headerFooter>
  <rowBreaks count="5" manualBreakCount="5">
    <brk id="38" max="26" man="1"/>
    <brk id="85" max="26" man="1"/>
    <brk id="110" max="26" man="1"/>
    <brk id="130" max="26" man="1"/>
    <brk id="147" max="26" man="1"/>
  </rowBreaks>
  <ignoredErrors>
    <ignoredError sqref="U45 Z120 Z46 Z48" formula="1"/>
    <ignoredError sqref="A79:Q79 A119:Q119 A140:Q140 A86:Q86 A81:Q81 A49:Q49 A35:Q35 A148:Q148 A127:Q127 A98:Q98 A57:Q57 A43:Q43 A146:Q146 A125:Q125 A95:Q95 A55:Q55 A41:Q41 A144:Q144 A123:Q123 A92:Q92 A53:Q53 A39:Q39 A142:Q142 A121:Q121 A89:Q89 A51:Q51 A37:Q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ТОС</vt:lpstr>
      <vt:lpstr>ТОС!Заголовки_для_печати</vt:lpstr>
      <vt:lpstr>ТОС!Область_печати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Шабатура Ольга Евгеньевна</dc:creator>
  <cp:lastModifiedBy>Ким Екатерина Игоревна</cp:lastModifiedBy>
  <cp:lastPrinted>2025-03-18T09:07:00Z</cp:lastPrinted>
  <dcterms:created xsi:type="dcterms:W3CDTF">2006-09-16T00:00:00Z</dcterms:created>
  <dcterms:modified xsi:type="dcterms:W3CDTF">2025-06-24T14:18:26Z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F9DE806704CE420C808F99176B8C0EFE_13</vt:lpwstr>
  </property>
  <property fmtid="{D5CDD505-2E9C-101B-9397-08002B2CF9AE}" pid="3" name="KSOProductBuildVer">
    <vt:lpwstr>1049-12.2.0.19805</vt:lpwstr>
  </property>
</Properties>
</file>